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sdtourisme-my.sharepoint.com/personal/l_poirier_tourisme93_com/Documents/observatoire CDT/"/>
    </mc:Choice>
  </mc:AlternateContent>
  <xr:revisionPtr revIDLastSave="0" documentId="8_{B7FC8C60-EAC1-4C48-B8B2-5E67BD533CED}" xr6:coauthVersionLast="47" xr6:coauthVersionMax="47" xr10:uidLastSave="{00000000-0000-0000-0000-000000000000}"/>
  <bookViews>
    <workbookView xWindow="-108" yWindow="-108" windowWidth="23256" windowHeight="12456" firstSheet="5" activeTab="5" xr2:uid="{777C2DB2-477E-47ED-BC48-E92857EA81F8}"/>
  </bookViews>
  <sheets>
    <sheet name="Carte Zones" sheetId="1" r:id="rId1"/>
    <sheet name="92, 93, 94, 75" sheetId="13" r:id="rId2"/>
    <sheet name="Observatoire Paris" sheetId="3" r:id="rId3"/>
    <sheet name="Benchmark Paris" sheetId="4" r:id="rId4"/>
    <sheet name="Observatoire CDT 92" sheetId="5" r:id="rId5"/>
    <sheet name="Observatoire CDT 93" sheetId="12" r:id="rId6"/>
    <sheet name="Observatoire CDT 94" sheetId="8" r:id="rId7"/>
    <sheet name="Consolidation sans Paris" sheetId="9" r:id="rId8"/>
    <sheet name="Consolidation av Paris" sheetId="11" r:id="rId9"/>
  </sheets>
  <externalReferences>
    <externalReference r:id="rId10"/>
  </externalReferences>
  <definedNames>
    <definedName name="_xlnm._FilterDatabase" localSheetId="1" hidden="1">'92, 93, 94, 75'!#REF!</definedName>
    <definedName name="_xlnm._FilterDatabase" localSheetId="3" hidden="1">'Benchmark Paris'!$C$196:$P$199</definedName>
    <definedName name="_xlnm._FilterDatabase" localSheetId="8" hidden="1">'Consolidation av Paris'!#REF!</definedName>
    <definedName name="_xlnm._FilterDatabase" localSheetId="7" hidden="1">'Consolidation sans Paris'!#REF!</definedName>
    <definedName name="_xlnm._FilterDatabase" localSheetId="4" hidden="1">'Observatoire CDT 92'!#REF!</definedName>
    <definedName name="_xlnm._FilterDatabase" localSheetId="5" hidden="1">'Observatoire CDT 93'!#REF!</definedName>
    <definedName name="_xlnm._FilterDatabase" localSheetId="6" hidden="1">'Observatoire CDT 94'!#REF!</definedName>
    <definedName name="_xlnm._FilterDatabase" localSheetId="2" hidden="1">'Observatoire Paris'!$C$199:$P$202</definedName>
    <definedName name="_xlnm.Print_Titles" localSheetId="1">'92, 93, 94, 75'!$1:$4</definedName>
    <definedName name="_xlnm.Print_Titles" localSheetId="3">'Benchmark Paris'!$1:$4</definedName>
    <definedName name="_xlnm.Print_Titles" localSheetId="8">'Consolidation av Paris'!$1:$4</definedName>
    <definedName name="_xlnm.Print_Titles" localSheetId="7">'Consolidation sans Paris'!$1:$4</definedName>
    <definedName name="_xlnm.Print_Titles" localSheetId="4">'Observatoire CDT 92'!$1:$4</definedName>
    <definedName name="_xlnm.Print_Titles" localSheetId="5">'Observatoire CDT 93'!$1:$4</definedName>
    <definedName name="_xlnm.Print_Titles" localSheetId="6">'Observatoire CDT 94'!$1:$4</definedName>
    <definedName name="_xlnm.Print_Titles" localSheetId="2">'Observatoire Paris'!$1:$4</definedName>
    <definedName name="_xlnm.Print_Area" localSheetId="1">'92, 93, 94, 75'!$B$1:$Q$74</definedName>
    <definedName name="_xlnm.Print_Area" localSheetId="3">'Benchmark Paris'!$B$1:$Q$212</definedName>
    <definedName name="_xlnm.Print_Area" localSheetId="0">'Carte Zones'!$B$1:$H$45</definedName>
    <definedName name="_xlnm.Print_Area" localSheetId="8">'Consolidation av Paris'!$B$1:$Q$99</definedName>
    <definedName name="_xlnm.Print_Area" localSheetId="7">'Consolidation sans Paris'!$B$1:$Q$99</definedName>
    <definedName name="_xlnm.Print_Area" localSheetId="4">'Observatoire CDT 92'!$B$1:$Q$138</definedName>
    <definedName name="_xlnm.Print_Area" localSheetId="5">'Observatoire CDT 93'!$B$1:$Q$349</definedName>
    <definedName name="_xlnm.Print_Area" localSheetId="6">'Observatoire CDT 94'!$B$1:$Q$98</definedName>
    <definedName name="_xlnm.Print_Area" localSheetId="2">'Observatoire Paris'!$B$1:$Q$295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3" l="1"/>
  <c r="H69" i="13"/>
  <c r="G69" i="13"/>
  <c r="F69" i="13"/>
  <c r="E69" i="13"/>
  <c r="D69" i="13"/>
  <c r="I68" i="13"/>
  <c r="H68" i="13"/>
  <c r="G68" i="13"/>
  <c r="F68" i="13"/>
  <c r="E68" i="13"/>
  <c r="D68" i="13"/>
  <c r="I67" i="13"/>
  <c r="H67" i="13"/>
  <c r="G67" i="13"/>
  <c r="F67" i="13"/>
  <c r="E67" i="13"/>
  <c r="D67" i="13"/>
  <c r="I66" i="13"/>
  <c r="H66" i="13"/>
  <c r="G66" i="13"/>
  <c r="F66" i="13"/>
  <c r="E66" i="13"/>
  <c r="D66" i="13"/>
  <c r="D64" i="13"/>
  <c r="H64" i="13" s="1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P19" i="13"/>
  <c r="P32" i="13" s="1"/>
  <c r="P45" i="13" s="1"/>
  <c r="P58" i="13" s="1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P30" i="12"/>
  <c r="P43" i="12" s="1"/>
  <c r="P56" i="12" s="1"/>
  <c r="P69" i="12" s="1"/>
  <c r="P84" i="12" s="1"/>
  <c r="P97" i="12" s="1"/>
  <c r="P110" i="12" s="1"/>
  <c r="P123" i="12" s="1"/>
  <c r="P137" i="12" s="1"/>
  <c r="P150" i="12" s="1"/>
  <c r="P163" i="12" s="1"/>
  <c r="P176" i="12" s="1"/>
  <c r="P190" i="12" s="1"/>
  <c r="P203" i="12" s="1"/>
  <c r="P216" i="12" s="1"/>
  <c r="P229" i="12" s="1"/>
  <c r="P243" i="12" s="1"/>
  <c r="P256" i="12" s="1"/>
  <c r="P269" i="12" s="1"/>
  <c r="P282" i="12" s="1"/>
  <c r="P296" i="12" s="1"/>
  <c r="P309" i="12" s="1"/>
  <c r="P322" i="12" s="1"/>
  <c r="P335" i="12" s="1"/>
  <c r="P348" i="12" s="1"/>
  <c r="E64" i="13" l="1"/>
  <c r="F64" i="13"/>
  <c r="I64" i="13" l="1"/>
  <c r="G64" i="13"/>
  <c r="N76" i="11" l="1"/>
  <c r="M76" i="11" s="1"/>
  <c r="L76" i="11"/>
  <c r="K76" i="11" s="1"/>
  <c r="J76" i="11" s="1"/>
  <c r="I76" i="11" s="1"/>
  <c r="H76" i="11" s="1"/>
  <c r="G76" i="11" s="1"/>
  <c r="F76" i="11" s="1"/>
  <c r="E76" i="11" s="1"/>
  <c r="D76" i="11" s="1"/>
  <c r="P30" i="11"/>
  <c r="P43" i="11" s="1"/>
  <c r="P56" i="11" s="1"/>
  <c r="P69" i="11" s="1"/>
  <c r="P96" i="11" s="1"/>
  <c r="N76" i="9"/>
  <c r="M76" i="9" s="1"/>
  <c r="L76" i="9"/>
  <c r="K76" i="9" s="1"/>
  <c r="J76" i="9" s="1"/>
  <c r="I76" i="9" s="1"/>
  <c r="H76" i="9" s="1"/>
  <c r="G76" i="9" s="1"/>
  <c r="F76" i="9" s="1"/>
  <c r="E76" i="9" s="1"/>
  <c r="D76" i="9" s="1"/>
  <c r="P30" i="9"/>
  <c r="P43" i="9" s="1"/>
  <c r="P56" i="9" s="1"/>
  <c r="P69" i="9" s="1"/>
  <c r="P96" i="9" s="1"/>
  <c r="P71" i="8"/>
  <c r="P84" i="8" s="1"/>
  <c r="P97" i="8" s="1"/>
  <c r="P43" i="8"/>
  <c r="P56" i="8" s="1"/>
  <c r="P30" i="8"/>
  <c r="P56" i="5"/>
  <c r="P69" i="5" s="1"/>
  <c r="P84" i="5" s="1"/>
  <c r="P97" i="5" s="1"/>
  <c r="P110" i="5" s="1"/>
  <c r="P123" i="5" s="1"/>
  <c r="P136" i="5" s="1"/>
  <c r="P43" i="5"/>
  <c r="P30" i="5"/>
  <c r="P30" i="4"/>
  <c r="P43" i="4" s="1"/>
  <c r="P56" i="4" s="1"/>
  <c r="P69" i="4" s="1"/>
  <c r="P82" i="4" s="1"/>
  <c r="P95" i="4" s="1"/>
  <c r="P108" i="4" s="1"/>
  <c r="P121" i="4" s="1"/>
  <c r="P134" i="4" s="1"/>
  <c r="P147" i="4" s="1"/>
  <c r="P160" i="4" s="1"/>
  <c r="P173" i="4" s="1"/>
  <c r="P186" i="4" s="1"/>
  <c r="P199" i="4" s="1"/>
  <c r="P212" i="4" s="1"/>
  <c r="P15" i="4"/>
  <c r="O15" i="4"/>
  <c r="N15" i="4"/>
  <c r="M15" i="4"/>
  <c r="L15" i="4"/>
  <c r="J15" i="4"/>
  <c r="I15" i="4"/>
  <c r="H15" i="4"/>
  <c r="G15" i="4"/>
  <c r="F15" i="4"/>
  <c r="D15" i="4"/>
  <c r="P14" i="4"/>
  <c r="O14" i="4"/>
  <c r="N14" i="4"/>
  <c r="M14" i="4"/>
  <c r="L14" i="4"/>
  <c r="K14" i="4"/>
  <c r="J14" i="4"/>
  <c r="H14" i="4"/>
  <c r="G14" i="4"/>
  <c r="F14" i="4"/>
  <c r="E14" i="4"/>
  <c r="D14" i="4"/>
  <c r="P9" i="4"/>
  <c r="O9" i="4"/>
  <c r="N9" i="4"/>
  <c r="M9" i="4"/>
  <c r="L9" i="4"/>
  <c r="J9" i="4"/>
  <c r="I9" i="4"/>
  <c r="H9" i="4"/>
  <c r="G9" i="4"/>
  <c r="F9" i="4"/>
  <c r="D9" i="4"/>
  <c r="P8" i="4"/>
  <c r="O8" i="4"/>
  <c r="N8" i="4"/>
  <c r="M8" i="4"/>
  <c r="L8" i="4"/>
  <c r="K8" i="4"/>
  <c r="J8" i="4"/>
  <c r="H8" i="4"/>
  <c r="G8" i="4"/>
  <c r="F8" i="4"/>
  <c r="E8" i="4"/>
  <c r="D8" i="4"/>
  <c r="P43" i="3"/>
  <c r="P56" i="3" s="1"/>
  <c r="P69" i="3" s="1"/>
  <c r="P82" i="3" s="1"/>
  <c r="P95" i="3" s="1"/>
  <c r="P110" i="3" s="1"/>
  <c r="P123" i="3" s="1"/>
  <c r="P136" i="3" s="1"/>
  <c r="P149" i="3" s="1"/>
  <c r="P162" i="3" s="1"/>
  <c r="P176" i="3" s="1"/>
  <c r="P189" i="3" s="1"/>
  <c r="P202" i="3" s="1"/>
  <c r="P215" i="3" s="1"/>
  <c r="P228" i="3" s="1"/>
  <c r="P242" i="3" s="1"/>
  <c r="P255" i="3" s="1"/>
  <c r="P268" i="3" s="1"/>
  <c r="P281" i="3" s="1"/>
  <c r="P294" i="3" s="1"/>
  <c r="P30" i="3"/>
  <c r="F16" i="4" l="1"/>
  <c r="F10" i="4"/>
  <c r="K15" i="4"/>
  <c r="K9" i="4"/>
  <c r="D16" i="4"/>
  <c r="D10" i="4"/>
  <c r="I16" i="4"/>
  <c r="I10" i="4"/>
  <c r="I14" i="4"/>
  <c r="I8" i="4"/>
  <c r="K16" i="4"/>
  <c r="K10" i="4"/>
  <c r="E16" i="4"/>
  <c r="E10" i="4"/>
  <c r="N16" i="4"/>
  <c r="N10" i="4"/>
  <c r="M16" i="4"/>
  <c r="M10" i="4"/>
  <c r="E15" i="4"/>
  <c r="E9" i="4"/>
  <c r="P16" i="4"/>
  <c r="P10" i="4"/>
  <c r="G16" i="4"/>
  <c r="G10" i="4"/>
  <c r="L16" i="4"/>
  <c r="L10" i="4"/>
  <c r="O16" i="4"/>
  <c r="O10" i="4"/>
  <c r="H16" i="4"/>
  <c r="H10" i="4"/>
  <c r="J16" i="4"/>
  <c r="J10" i="4"/>
</calcChain>
</file>

<file path=xl/sharedStrings.xml><?xml version="1.0" encoding="utf-8"?>
<sst xmlns="http://schemas.openxmlformats.org/spreadsheetml/2006/main" count="1565" uniqueCount="211">
  <si>
    <t>Zones présentes dans chaque département</t>
  </si>
  <si>
    <t>Performances hôtelières par département</t>
  </si>
  <si>
    <t>Paris</t>
  </si>
  <si>
    <t>Cumul Janv. à mois en cours</t>
  </si>
  <si>
    <t>Taux d'occupation en %</t>
  </si>
  <si>
    <t>Prix moyens en euros TTC</t>
  </si>
  <si>
    <t>RevPAR en euros TTC</t>
  </si>
  <si>
    <t>Evolution par rapport à 2023</t>
  </si>
  <si>
    <t xml:space="preserve"> -   Taux d'occupation en pts</t>
  </si>
  <si>
    <t xml:space="preserve"> -   Prix moyens en %</t>
  </si>
  <si>
    <t xml:space="preserve"> -   RevPAR en %</t>
  </si>
  <si>
    <t>Hauts-de-Seine</t>
  </si>
  <si>
    <t>Seine-Saint-Denis</t>
  </si>
  <si>
    <t>Val-de-Marne</t>
  </si>
  <si>
    <t>Performances hôtelières et para-hôtelières à Paris par catégorie</t>
  </si>
  <si>
    <t>2*</t>
  </si>
  <si>
    <t>3*</t>
  </si>
  <si>
    <t>4*</t>
  </si>
  <si>
    <t>5*</t>
  </si>
  <si>
    <t>Global Hôtellerie</t>
  </si>
  <si>
    <t>Résidences</t>
  </si>
  <si>
    <t>Hôtels + Résidences</t>
  </si>
  <si>
    <t>Performances hôtelières à Paris par zone</t>
  </si>
  <si>
    <t>Alésia, Porte d'Italie</t>
  </si>
  <si>
    <t>Bastille, République</t>
  </si>
  <si>
    <t>Belleville, Nation</t>
  </si>
  <si>
    <t>Bercy, Gare de Lyon, Nation</t>
  </si>
  <si>
    <t>Champs Elysées, Vendôme</t>
  </si>
  <si>
    <t>Clichy, La Chapelle, La Villette</t>
  </si>
  <si>
    <t>Gares, Canal Saint Martin</t>
  </si>
  <si>
    <t>Le Marais, Les Halles</t>
  </si>
  <si>
    <t>Montmartre, Pigalle</t>
  </si>
  <si>
    <t>Notre Dame, quartier Latin</t>
  </si>
  <si>
    <t>Opéra, Grands Boulevards</t>
  </si>
  <si>
    <t>Passy, Bois de Boulogne</t>
  </si>
  <si>
    <t>Porte de Versailles, Necker</t>
  </si>
  <si>
    <t>Saint Germain, Luxembourg, Montparnasse</t>
  </si>
  <si>
    <t>Tour Eiffel, Trocadéro, Invalides</t>
  </si>
  <si>
    <t>Performances hôtelières des principales villes européennes</t>
  </si>
  <si>
    <t>Grand Paris</t>
  </si>
  <si>
    <t>Berlin</t>
  </si>
  <si>
    <t>Francfort</t>
  </si>
  <si>
    <t>Munich</t>
  </si>
  <si>
    <t>Londres</t>
  </si>
  <si>
    <t>Milan</t>
  </si>
  <si>
    <t>Rome</t>
  </si>
  <si>
    <t>Barcelone</t>
  </si>
  <si>
    <t>Madrid</t>
  </si>
  <si>
    <t>Bruxelles</t>
  </si>
  <si>
    <t>Amsterdam</t>
  </si>
  <si>
    <t>Genève</t>
  </si>
  <si>
    <t>Zurich</t>
  </si>
  <si>
    <t>Vienne</t>
  </si>
  <si>
    <t>Prague</t>
  </si>
  <si>
    <t>Moscou</t>
  </si>
  <si>
    <t>Performances hôtelières par catégorie des Hauts-de-Seine</t>
  </si>
  <si>
    <t>Super-économique</t>
  </si>
  <si>
    <t>Economique</t>
  </si>
  <si>
    <t>Moyen de Gamme</t>
  </si>
  <si>
    <t>Haut de Gamme</t>
  </si>
  <si>
    <t>Global</t>
  </si>
  <si>
    <t>Performances hôtelières par zone des Hauts-de-Seine</t>
  </si>
  <si>
    <t>La Défense</t>
  </si>
  <si>
    <t>Hauts-de-Seine Boucle Nord</t>
  </si>
  <si>
    <t>Hauts-de-Seine Nord Paris</t>
  </si>
  <si>
    <t>Hauts-de-Seine Centre</t>
  </si>
  <si>
    <t>Hauts-de-Seine Sud</t>
  </si>
  <si>
    <t>Performances hôtelières par catégorie de Seine-Saint-Denis</t>
  </si>
  <si>
    <t>Performances hôtelières par zone de Seine-Saint-Denis</t>
  </si>
  <si>
    <t>Le Bourget / Villepinte</t>
  </si>
  <si>
    <t>Est ensemble - Petite couronne Paris-est</t>
  </si>
  <si>
    <t>Plaine commune - Paris nord</t>
  </si>
  <si>
    <t>Marne la vallée</t>
  </si>
  <si>
    <t>Zone aéroportuaire  CDG</t>
  </si>
  <si>
    <t>Performances hôtelières par catégorie du Val-de-Marne</t>
  </si>
  <si>
    <t>Performances hôtelières par zone du Val-de-Marne</t>
  </si>
  <si>
    <t>Boucles de la Marne</t>
  </si>
  <si>
    <t>Orly</t>
  </si>
  <si>
    <t>Périphérie de Paris</t>
  </si>
  <si>
    <t>Performances hôtelières de la petite couronne* par catégorie</t>
  </si>
  <si>
    <t>Variation du RevPAR par catégorie dans les hôtels de la petite couronne</t>
  </si>
  <si>
    <t>* Paris exclu</t>
  </si>
  <si>
    <t>* y compris Paris</t>
  </si>
  <si>
    <t>Source : MKG_destination - Novembre 2024</t>
  </si>
  <si>
    <t/>
  </si>
  <si>
    <t>93-Super-économique-2024-Somme de TO</t>
  </si>
  <si>
    <t>93-Super-économique-2024-Somme de PM</t>
  </si>
  <si>
    <t>93-Super-économique-2024-Somme de RP</t>
  </si>
  <si>
    <t>93-Super-économique-2023-Somme de TO</t>
  </si>
  <si>
    <t>93-Super-économique-2023-Somme de PM</t>
  </si>
  <si>
    <t>93-Super-économique-2023-Somme de RP</t>
  </si>
  <si>
    <t>93-Economique-2024-Somme de TO</t>
  </si>
  <si>
    <t>93-Economique-2024-Somme de PM</t>
  </si>
  <si>
    <t>93-Economique-2024-Somme de RP</t>
  </si>
  <si>
    <t>93-Economique-2023-Somme de TO</t>
  </si>
  <si>
    <t>93-Economique-2023-Somme de PM</t>
  </si>
  <si>
    <t>93-Economique-2023-Somme de RP</t>
  </si>
  <si>
    <t>93-Moyen de Gamme-2024-Somme de TO</t>
  </si>
  <si>
    <t>93-Moyen de Gamme-2024-Somme de PM</t>
  </si>
  <si>
    <t>93-Moyen de Gamme-2024-Somme de RP</t>
  </si>
  <si>
    <t>93-Moyen de Gamme-2023-Somme de TO</t>
  </si>
  <si>
    <t>93-Moyen de Gamme-2023-Somme de PM</t>
  </si>
  <si>
    <t>93-Moyen de Gamme-2023-Somme de RP</t>
  </si>
  <si>
    <t>93-Haut de Gamme-2024-Somme de TO</t>
  </si>
  <si>
    <t>93-Haut de Gamme-2024-Somme de PM</t>
  </si>
  <si>
    <t>93-Haut de Gamme-2024-Somme de RP</t>
  </si>
  <si>
    <t>93-Haut de Gamme-2023-Somme de TO</t>
  </si>
  <si>
    <t>93-Haut de Gamme-2023-Somme de PM</t>
  </si>
  <si>
    <t>93-Haut de Gamme-2023-Somme de RP</t>
  </si>
  <si>
    <t>93-Global-2024-Somme de TO</t>
  </si>
  <si>
    <t>93-Global-2024-Somme de PM</t>
  </si>
  <si>
    <t>93-Global-2024-Somme de RP</t>
  </si>
  <si>
    <t>93-Global-2023-Somme de TO</t>
  </si>
  <si>
    <t>93-Global-2023-Somme de PM</t>
  </si>
  <si>
    <t>93-Global-2023-Somme de RP</t>
  </si>
  <si>
    <t>Le Bourget / Villepinte-Super-économique-2024-Somme de TO</t>
  </si>
  <si>
    <t>Le Bourget / Villepinte-Super-économique-2024-Somme de PM</t>
  </si>
  <si>
    <t>Le Bourget / Villepinte-Super-économique-2024-Somme de RP</t>
  </si>
  <si>
    <t>Le Bourget / Villepinte-Super-économique-2023-Somme de TO</t>
  </si>
  <si>
    <t>Le Bourget / Villepinte-Super-économique-2023-Somme de PM</t>
  </si>
  <si>
    <t>Le Bourget / Villepinte-Super-économique-2023-Somme de RP</t>
  </si>
  <si>
    <t>Le Bourget / Villepinte-Economique-2024-Somme de TO</t>
  </si>
  <si>
    <t>Le Bourget / Villepinte-Economique-2024-Somme de PM</t>
  </si>
  <si>
    <t>Le Bourget / Villepinte-Economique-2024-Somme de RP</t>
  </si>
  <si>
    <t>Le Bourget / Villepinte-Economique-2023-Somme de TO</t>
  </si>
  <si>
    <t>Le Bourget / Villepinte-Economique-2023-Somme de PM</t>
  </si>
  <si>
    <t>Le Bourget / Villepinte-Economique-2023-Somme de RP</t>
  </si>
  <si>
    <t>Le Bourget / Villepinte-Moyen de Gamme-2024-Somme de TO</t>
  </si>
  <si>
    <t>Le Bourget / Villepinte-Moyen de Gamme-2024-Somme de PM</t>
  </si>
  <si>
    <t>Le Bourget / Villepinte-Moyen de Gamme-2024-Somme de RP</t>
  </si>
  <si>
    <t>Le Bourget / Villepinte-Moyen de Gamme-2023-Somme de TO</t>
  </si>
  <si>
    <t>Le Bourget / Villepinte-Moyen de Gamme-2023-Somme de PM</t>
  </si>
  <si>
    <t>Le Bourget / Villepinte-Moyen de Gamme-2023-Somme de RP</t>
  </si>
  <si>
    <t>Est ensemble - Petite couronne Paris-est-Super-économique-2024-Somme de TO</t>
  </si>
  <si>
    <t>Est ensemble - Petite couronne Paris-est-Super-économique-2024-Somme de PM</t>
  </si>
  <si>
    <t>Est ensemble - Petite couronne Paris-est-Super-économique-2024-Somme de RP</t>
  </si>
  <si>
    <t>Est ensemble - Petite couronne Paris-est-Super-économique-2023-Somme de TO</t>
  </si>
  <si>
    <t>Est ensemble - Petite couronne Paris-est-Super-économique-2023-Somme de PM</t>
  </si>
  <si>
    <t>Est ensemble - Petite couronne Paris-est-Super-économique-2023-Somme de RP</t>
  </si>
  <si>
    <t>Est ensemble - Petite couronne Paris-est-Economique-2024-Somme de TO</t>
  </si>
  <si>
    <t>Est ensemble - Petite couronne Paris-est-Economique-2024-Somme de PM</t>
  </si>
  <si>
    <t>Est ensemble - Petite couronne Paris-est-Economique-2024-Somme de RP</t>
  </si>
  <si>
    <t>Est ensemble - Petite couronne Paris-est-Economique-2023-Somme de TO</t>
  </si>
  <si>
    <t>Est ensemble - Petite couronne Paris-est-Economique-2023-Somme de PM</t>
  </si>
  <si>
    <t>Est ensemble - Petite couronne Paris-est-Economique-2023-Somme de RP</t>
  </si>
  <si>
    <t>Est ensemble - Petite couronne Paris-est-Moyen de Gamme-2024-Somme de TO</t>
  </si>
  <si>
    <t>Est ensemble - Petite couronne Paris-est-Moyen de Gamme-2024-Somme de PM</t>
  </si>
  <si>
    <t>Est ensemble - Petite couronne Paris-est-Moyen de Gamme-2024-Somme de RP</t>
  </si>
  <si>
    <t>Est ensemble - Petite couronne Paris-est-Moyen de Gamme-2023-Somme de TO</t>
  </si>
  <si>
    <t>Est ensemble - Petite couronne Paris-est-Moyen de Gamme-2023-Somme de PM</t>
  </si>
  <si>
    <t>Est ensemble - Petite couronne Paris-est-Moyen de Gamme-2023-Somme de RP</t>
  </si>
  <si>
    <t>Plaine commune - Paris nord-Super-économique-2024-Somme de TO</t>
  </si>
  <si>
    <t>Plaine commune - Paris nord-Super-économique-2024-Somme de PM</t>
  </si>
  <si>
    <t>Plaine commune - Paris nord-Super-économique-2024-Somme de RP</t>
  </si>
  <si>
    <t>Plaine commune - Paris nord-Super-économique-2023-Somme de TO</t>
  </si>
  <si>
    <t>Plaine commune - Paris nord-Super-économique-2023-Somme de PM</t>
  </si>
  <si>
    <t>Plaine commune - Paris nord-Super-économique-2023-Somme de RP</t>
  </si>
  <si>
    <t>Plaine commune - Paris nord-Economique-2024-Somme de TO</t>
  </si>
  <si>
    <t>Plaine commune - Paris nord-Economique-2024-Somme de PM</t>
  </si>
  <si>
    <t>Plaine commune - Paris nord-Economique-2024-Somme de RP</t>
  </si>
  <si>
    <t>Plaine commune - Paris nord-Economique-2023-Somme de TO</t>
  </si>
  <si>
    <t>Plaine commune - Paris nord-Economique-2023-Somme de PM</t>
  </si>
  <si>
    <t>Plaine commune - Paris nord-Economique-2023-Somme de RP</t>
  </si>
  <si>
    <t>Plaine commune - Paris nord-Moyen de Gamme-2024-Somme de TO</t>
  </si>
  <si>
    <t>Plaine commune - Paris nord-Moyen de Gamme-2024-Somme de PM</t>
  </si>
  <si>
    <t>Plaine commune - Paris nord-Moyen de Gamme-2024-Somme de RP</t>
  </si>
  <si>
    <t>Plaine commune - Paris nord-Moyen de Gamme-2023-Somme de TO</t>
  </si>
  <si>
    <t>Plaine commune - Paris nord-Moyen de Gamme-2023-Somme de PM</t>
  </si>
  <si>
    <t>Plaine commune - Paris nord-Moyen de Gamme-2023-Somme de RP</t>
  </si>
  <si>
    <t>Marne la vallée-Super-économique-2024-Somme de TO</t>
  </si>
  <si>
    <t>Marne la vallée-Super-économique-2024-Somme de PM</t>
  </si>
  <si>
    <t>Marne la vallée-Super-économique-2024-Somme de RP</t>
  </si>
  <si>
    <t>Marne la vallée-Super-économique-2023-Somme de TO</t>
  </si>
  <si>
    <t>Marne la vallée-Super-économique-2023-Somme de PM</t>
  </si>
  <si>
    <t>Marne la vallée-Super-économique-2023-Somme de RP</t>
  </si>
  <si>
    <t>Marne la vallée-Economique-2024-Somme de TO</t>
  </si>
  <si>
    <t>Marne la vallée-Economique-2024-Somme de PM</t>
  </si>
  <si>
    <t>Marne la vallée-Economique-2024-Somme de RP</t>
  </si>
  <si>
    <t>Marne la vallée-Economique-2023-Somme de TO</t>
  </si>
  <si>
    <t>Marne la vallée-Economique-2023-Somme de PM</t>
  </si>
  <si>
    <t>Marne la vallée-Economique-2023-Somme de RP</t>
  </si>
  <si>
    <t>Marne la vallée-Moyen de Gamme-2024-Somme de TO</t>
  </si>
  <si>
    <t>Marne la vallée-Moyen de Gamme-2024-Somme de PM</t>
  </si>
  <si>
    <t>Marne la vallée-Moyen de Gamme-2024-Somme de RP</t>
  </si>
  <si>
    <t>Marne la vallée-Moyen de Gamme-2023-Somme de TO</t>
  </si>
  <si>
    <t>Marne la vallée-Moyen de Gamme-2023-Somme de PM</t>
  </si>
  <si>
    <t>Marne la vallée-Moyen de Gamme-2023-Somme de RP</t>
  </si>
  <si>
    <t>Zone aéroportuaire  CDG-Super-économique-2024-Somme de TO</t>
  </si>
  <si>
    <t>Zone aéroportuaire  CDG-Super-économique-2024-Somme de PM</t>
  </si>
  <si>
    <t>Zone aéroportuaire  CDG-Super-économique-2024-Somme de RP</t>
  </si>
  <si>
    <t>Zone aéroportuaire  CDG-Super-économique-2023-Somme de TO</t>
  </si>
  <si>
    <t>Zone aéroportuaire  CDG-Super-économique-2023-Somme de PM</t>
  </si>
  <si>
    <t>Zone aéroportuaire  CDG-Super-économique-2023-Somme de RP</t>
  </si>
  <si>
    <t>Zone aéroportuaire  CDG-Economique-2024-Somme de TO</t>
  </si>
  <si>
    <t>Zone aéroportuaire  CDG-Economique-2024-Somme de PM</t>
  </si>
  <si>
    <t>Zone aéroportuaire  CDG-Economique-2024-Somme de RP</t>
  </si>
  <si>
    <t>Zone aéroportuaire  CDG-Economique-2023-Somme de TO</t>
  </si>
  <si>
    <t>Zone aéroportuaire  CDG-Economique-2023-Somme de PM</t>
  </si>
  <si>
    <t>Zone aéroportuaire  CDG-Economique-2023-Somme de RP</t>
  </si>
  <si>
    <t>Zone aéroportuaire  CDG-Moyen de Gamme-2024-Somme de TO</t>
  </si>
  <si>
    <t>Zone aéroportuaire  CDG-Moyen de Gamme-2024-Somme de PM</t>
  </si>
  <si>
    <t>Zone aéroportuaire  CDG-Moyen de Gamme-2024-Somme de RP</t>
  </si>
  <si>
    <t>Zone aéroportuaire  CDG-Moyen de Gamme-2023-Somme de TO</t>
  </si>
  <si>
    <t>Zone aéroportuaire  CDG-Moyen de Gamme-2023-Somme de PM</t>
  </si>
  <si>
    <t>Zone aéroportuaire  CDG-Moyen de Gamme-2023-Somme de RP</t>
  </si>
  <si>
    <t>Zone aéroportuaire  CDG-Haut de Gamme-2024-Somme de TO</t>
  </si>
  <si>
    <t>Zone aéroportuaire  CDG-Haut de Gamme-2024-Somme de PM</t>
  </si>
  <si>
    <t>Zone aéroportuaire  CDG-Haut de Gamme-2024-Somme de RP</t>
  </si>
  <si>
    <t>Zone aéroportuaire  CDG-Haut de Gamme-2023-Somme de TO</t>
  </si>
  <si>
    <t>Zone aéroportuaire  CDG-Haut de Gamme-2023-Somme de PM</t>
  </si>
  <si>
    <t>Zone aéroportuaire  CDG-Haut de Gamme-2023-Somme de 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</si>
</sst>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mm/yy"/>
    <numFmt numFmtId="167" formatCode="[$-40C]mmm\-yy;@"/>
  </numFmts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rgb="FF1B4395"/>
      <name val="Arial"/>
      <family val="2"/>
    </font>
    <font>
      <sz val="10"/>
      <name val="MS Sans Serif"/>
      <family val="2"/>
    </font>
    <font>
      <b/>
      <i/>
      <sz val="10"/>
      <color rgb="FF1B4395"/>
      <name val="Arial"/>
      <family val="2"/>
    </font>
    <font>
      <b/>
      <sz val="19"/>
      <color indexed="32"/>
      <name val="Arial"/>
      <family val="2"/>
    </font>
    <font>
      <b/>
      <sz val="20"/>
      <color rgb="FF1B4395"/>
      <name val="Arial"/>
      <family val="2"/>
    </font>
    <font>
      <sz val="10"/>
      <color rgb="FF1B4395"/>
      <name val="Arial"/>
      <family val="2"/>
    </font>
    <font>
      <sz val="10"/>
      <name val="Palatino"/>
      <family val="1"/>
    </font>
    <font>
      <b/>
      <i/>
      <sz val="10"/>
      <color indexed="32"/>
      <name val="Arial"/>
      <family val="2"/>
    </font>
    <font>
      <b/>
      <sz val="12"/>
      <color indexed="9"/>
      <name val="Geneva"/>
      <family val="2"/>
    </font>
    <font>
      <b/>
      <sz val="10"/>
      <color indexed="9"/>
      <name val="Arial"/>
      <family val="2"/>
    </font>
    <font>
      <b/>
      <sz val="10"/>
      <color rgb="FF1B4395"/>
      <name val="Arial"/>
      <family val="2"/>
    </font>
    <font>
      <sz val="10"/>
      <color rgb="FF1C997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i/>
      <sz val="10"/>
      <color indexed="42"/>
      <name val="Arial"/>
      <family val="2"/>
    </font>
    <font>
      <b/>
      <sz val="10"/>
      <color indexed="42"/>
      <name val="Arial"/>
      <family val="2"/>
    </font>
    <font>
      <sz val="12"/>
      <color indexed="42"/>
      <name val="Arial"/>
      <family val="2"/>
    </font>
    <font>
      <sz val="10"/>
      <color theme="0"/>
      <name val="MS Sans Serif"/>
      <family val="2"/>
    </font>
    <font>
      <sz val="8"/>
      <color theme="0"/>
      <name val="MS Sans Serif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4395"/>
        <bgColor indexed="64"/>
      </patternFill>
    </fill>
    <fill>
      <patternFill patternType="solid">
        <fgColor rgb="FFC5C5C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1B4395"/>
      </top>
      <bottom style="thin">
        <color rgb="FF1B43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B4395"/>
      </left>
      <right/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indexed="9"/>
      </right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 style="thin">
        <color rgb="FF1B4395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/>
      <right style="thin">
        <color rgb="FF1B4395"/>
      </right>
      <top style="thin">
        <color rgb="FF1B4395"/>
      </top>
      <bottom style="thin">
        <color rgb="FF1B4395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3" fontId="4" fillId="0" borderId="2"/>
    <xf numFmtId="9" fontId="9" fillId="0" borderId="0" applyFont="0" applyFill="0" applyBorder="0" applyAlignment="0" applyProtection="0"/>
    <xf numFmtId="3" fontId="9" fillId="0" borderId="2"/>
    <xf numFmtId="0" fontId="2" fillId="0" borderId="0"/>
    <xf numFmtId="0" fontId="2" fillId="0" borderId="0"/>
  </cellStyleXfs>
  <cellXfs count="71">
    <xf numFmtId="0" fontId="0" fillId="0" borderId="0" xfId="0"/>
    <xf numFmtId="0" fontId="2" fillId="0" borderId="0" xfId="2"/>
    <xf numFmtId="164" fontId="5" fillId="0" borderId="0" xfId="3" applyNumberFormat="1" applyFont="1" applyBorder="1" applyAlignment="1">
      <alignment horizontal="right" vertical="center"/>
    </xf>
    <xf numFmtId="0" fontId="2" fillId="0" borderId="0" xfId="3" applyNumberFormat="1" applyFont="1" applyBorder="1" applyAlignment="1">
      <alignment vertical="center"/>
    </xf>
    <xf numFmtId="0" fontId="6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Continuous" vertical="center"/>
    </xf>
    <xf numFmtId="0" fontId="2" fillId="0" borderId="0" xfId="3" applyNumberFormat="1" applyFont="1" applyBorder="1" applyAlignment="1">
      <alignment horizontal="center" vertical="center"/>
    </xf>
    <xf numFmtId="0" fontId="6" fillId="0" borderId="0" xfId="3" applyNumberFormat="1" applyFont="1" applyBorder="1" applyAlignment="1">
      <alignment horizontal="centerContinuous" vertical="center"/>
    </xf>
    <xf numFmtId="0" fontId="7" fillId="0" borderId="0" xfId="3" applyNumberFormat="1" applyFont="1" applyBorder="1" applyAlignment="1">
      <alignment horizontal="centerContinuous" vertical="center"/>
    </xf>
    <xf numFmtId="0" fontId="7" fillId="0" borderId="1" xfId="3" applyNumberFormat="1" applyFont="1" applyBorder="1" applyAlignment="1">
      <alignment horizontal="centerContinuous" vertical="center"/>
    </xf>
    <xf numFmtId="0" fontId="8" fillId="0" borderId="1" xfId="3" applyNumberFormat="1" applyFont="1" applyBorder="1" applyAlignment="1">
      <alignment horizontal="centerContinuous" vertical="center"/>
    </xf>
    <xf numFmtId="0" fontId="6" fillId="0" borderId="0" xfId="3" applyNumberFormat="1" applyFont="1" applyBorder="1" applyAlignment="1">
      <alignment vertical="center"/>
    </xf>
    <xf numFmtId="164" fontId="2" fillId="0" borderId="0" xfId="3" applyNumberFormat="1" applyFont="1" applyBorder="1" applyAlignment="1">
      <alignment horizontal="center" vertical="center"/>
    </xf>
    <xf numFmtId="165" fontId="2" fillId="0" borderId="0" xfId="4" applyNumberFormat="1" applyFont="1" applyAlignment="1">
      <alignment horizontal="center" vertical="center"/>
    </xf>
    <xf numFmtId="0" fontId="10" fillId="0" borderId="0" xfId="3" applyNumberFormat="1" applyFont="1" applyBorder="1" applyAlignment="1">
      <alignment horizontal="right" vertical="center"/>
    </xf>
    <xf numFmtId="3" fontId="11" fillId="2" borderId="3" xfId="5" applyFont="1" applyFill="1" applyBorder="1" applyAlignment="1">
      <alignment horizontal="center" vertical="center" wrapText="1"/>
    </xf>
    <xf numFmtId="166" fontId="12" fillId="2" borderId="4" xfId="5" applyNumberFormat="1" applyFont="1" applyFill="1" applyBorder="1" applyAlignment="1">
      <alignment horizontal="center" vertical="center"/>
    </xf>
    <xf numFmtId="166" fontId="12" fillId="2" borderId="5" xfId="5" applyNumberFormat="1" applyFont="1" applyFill="1" applyBorder="1" applyAlignment="1">
      <alignment horizontal="justify" vertical="center"/>
    </xf>
    <xf numFmtId="3" fontId="4" fillId="3" borderId="3" xfId="5" applyFont="1" applyFill="1" applyBorder="1" applyAlignment="1">
      <alignment vertical="center"/>
    </xf>
    <xf numFmtId="165" fontId="8" fillId="0" borderId="6" xfId="4" applyNumberFormat="1" applyFont="1" applyBorder="1" applyAlignment="1">
      <alignment horizontal="center" vertical="center"/>
    </xf>
    <xf numFmtId="164" fontId="8" fillId="0" borderId="6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vertical="center"/>
    </xf>
    <xf numFmtId="0" fontId="2" fillId="0" borderId="0" xfId="5" applyNumberFormat="1" applyFont="1" applyBorder="1" applyAlignment="1">
      <alignment horizontal="center" vertical="center"/>
    </xf>
    <xf numFmtId="164" fontId="2" fillId="0" borderId="0" xfId="5" applyNumberFormat="1" applyFont="1" applyBorder="1" applyAlignment="1">
      <alignment horizontal="center" vertical="center"/>
    </xf>
    <xf numFmtId="0" fontId="13" fillId="0" borderId="0" xfId="5" applyNumberFormat="1" applyFont="1" applyBorder="1" applyAlignment="1">
      <alignment vertical="center"/>
    </xf>
    <xf numFmtId="3" fontId="4" fillId="3" borderId="6" xfId="5" applyFont="1" applyFill="1" applyBorder="1" applyAlignment="1">
      <alignment vertical="center"/>
    </xf>
    <xf numFmtId="164" fontId="8" fillId="0" borderId="6" xfId="4" applyNumberFormat="1" applyFont="1" applyBorder="1" applyAlignment="1">
      <alignment horizontal="center" vertical="center"/>
    </xf>
    <xf numFmtId="165" fontId="8" fillId="0" borderId="6" xfId="5" applyNumberFormat="1" applyFont="1" applyBorder="1" applyAlignment="1">
      <alignment horizontal="center" vertical="center"/>
    </xf>
    <xf numFmtId="164" fontId="14" fillId="0" borderId="0" xfId="5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horizontal="right" vertical="center"/>
    </xf>
    <xf numFmtId="0" fontId="15" fillId="0" borderId="0" xfId="5" applyNumberFormat="1" applyFont="1" applyBorder="1" applyAlignment="1">
      <alignment vertical="center"/>
    </xf>
    <xf numFmtId="0" fontId="16" fillId="0" borderId="0" xfId="3" applyNumberFormat="1" applyFont="1" applyBorder="1" applyAlignment="1">
      <alignment vertical="center"/>
    </xf>
    <xf numFmtId="3" fontId="16" fillId="0" borderId="0" xfId="3" applyFont="1" applyBorder="1" applyAlignment="1">
      <alignment horizontal="center" vertical="center"/>
    </xf>
    <xf numFmtId="0" fontId="16" fillId="0" borderId="0" xfId="3" applyNumberFormat="1" applyFont="1" applyBorder="1" applyAlignment="1">
      <alignment horizontal="center" vertical="center"/>
    </xf>
    <xf numFmtId="0" fontId="17" fillId="0" borderId="0" xfId="3" applyNumberFormat="1" applyFont="1" applyBorder="1" applyAlignment="1">
      <alignment vertical="center"/>
    </xf>
    <xf numFmtId="0" fontId="17" fillId="0" borderId="0" xfId="3" applyNumberFormat="1" applyFont="1" applyBorder="1" applyAlignment="1">
      <alignment horizontal="center" vertical="center"/>
    </xf>
    <xf numFmtId="0" fontId="18" fillId="0" borderId="0" xfId="3" applyNumberFormat="1" applyFont="1" applyBorder="1" applyAlignment="1">
      <alignment vertical="center"/>
    </xf>
    <xf numFmtId="0" fontId="18" fillId="0" borderId="0" xfId="3" applyNumberFormat="1" applyFont="1" applyBorder="1" applyAlignment="1">
      <alignment horizontal="center" vertical="center"/>
    </xf>
    <xf numFmtId="17" fontId="18" fillId="0" borderId="0" xfId="3" applyNumberFormat="1" applyFont="1" applyBorder="1" applyAlignment="1">
      <alignment horizontal="center" vertical="center"/>
    </xf>
    <xf numFmtId="49" fontId="18" fillId="0" borderId="0" xfId="3" applyNumberFormat="1" applyFont="1" applyBorder="1" applyAlignment="1">
      <alignment horizontal="center" vertical="center"/>
    </xf>
    <xf numFmtId="0" fontId="6" fillId="0" borderId="0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horizontal="centerContinuous" vertical="center"/>
    </xf>
    <xf numFmtId="0" fontId="7" fillId="0" borderId="1" xfId="5" applyNumberFormat="1" applyFont="1" applyBorder="1" applyAlignment="1">
      <alignment horizontal="centerContinuous" vertical="center"/>
    </xf>
    <xf numFmtId="0" fontId="8" fillId="0" borderId="1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vertical="center"/>
    </xf>
    <xf numFmtId="164" fontId="8" fillId="0" borderId="7" xfId="5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0" fontId="10" fillId="0" borderId="0" xfId="5" applyNumberFormat="1" applyFont="1" applyBorder="1" applyAlignment="1">
      <alignment horizontal="right" vertical="center"/>
    </xf>
    <xf numFmtId="0" fontId="16" fillId="0" borderId="0" xfId="5" applyNumberFormat="1" applyFont="1" applyBorder="1" applyAlignment="1">
      <alignment vertical="center"/>
    </xf>
    <xf numFmtId="3" fontId="16" fillId="0" borderId="0" xfId="5" applyFont="1" applyBorder="1" applyAlignment="1">
      <alignment horizontal="center" vertical="center"/>
    </xf>
    <xf numFmtId="0" fontId="16" fillId="0" borderId="0" xfId="5" applyNumberFormat="1" applyFont="1" applyBorder="1" applyAlignment="1">
      <alignment horizontal="center" vertical="center"/>
    </xf>
    <xf numFmtId="165" fontId="8" fillId="0" borderId="7" xfId="4" applyNumberFormat="1" applyFont="1" applyBorder="1" applyAlignment="1">
      <alignment horizontal="center" vertical="center"/>
    </xf>
    <xf numFmtId="0" fontId="19" fillId="0" borderId="0" xfId="5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horizontal="center" vertical="center"/>
    </xf>
    <xf numFmtId="0" fontId="19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vertical="center"/>
    </xf>
    <xf numFmtId="164" fontId="19" fillId="0" borderId="0" xfId="3" applyNumberFormat="1" applyFont="1" applyBorder="1" applyAlignment="1">
      <alignment horizontal="right" vertical="center"/>
    </xf>
    <xf numFmtId="0" fontId="21" fillId="0" borderId="0" xfId="6" applyFont="1"/>
    <xf numFmtId="3" fontId="22" fillId="0" borderId="0" xfId="5" applyFont="1" applyBorder="1"/>
    <xf numFmtId="167" fontId="23" fillId="0" borderId="0" xfId="5" applyNumberFormat="1" applyFont="1" applyBorder="1"/>
    <xf numFmtId="0" fontId="17" fillId="0" borderId="0" xfId="7" applyFont="1"/>
    <xf numFmtId="0" fontId="17" fillId="0" borderId="0" xfId="7" applyFont="1" applyAlignment="1">
      <alignment horizontal="right"/>
    </xf>
    <xf numFmtId="165" fontId="17" fillId="0" borderId="0" xfId="4" applyNumberFormat="1" applyFont="1" applyAlignment="1">
      <alignment horizontal="right"/>
    </xf>
    <xf numFmtId="3" fontId="22" fillId="0" borderId="0" xfId="5" applyFont="1" applyBorder="1" applyAlignment="1">
      <alignment horizontal="right"/>
    </xf>
    <xf numFmtId="165" fontId="17" fillId="0" borderId="0" xfId="4" applyNumberFormat="1" applyFont="1" applyAlignment="1">
      <alignment horizontal="center" vertical="center"/>
    </xf>
    <xf numFmtId="0" fontId="8" fillId="0" borderId="0" xfId="3" applyNumberFormat="1" applyFont="1" applyBorder="1" applyAlignment="1">
      <alignment vertical="center"/>
    </xf>
    <xf numFmtId="0" fontId="24" fillId="0" borderId="0" xfId="3" applyNumberFormat="1" applyFont="1" applyBorder="1" applyAlignment="1">
      <alignment vertical="center"/>
    </xf>
    <xf numFmtId="0" fontId="24" fillId="0" borderId="0" xfId="3" applyNumberFormat="1" applyFont="1" applyBorder="1" applyAlignment="1">
      <alignment horizontal="center" vertical="center"/>
    </xf>
    <xf numFmtId="17" fontId="17" fillId="0" borderId="0" xfId="7" applyNumberFormat="1" applyFont="1"/>
    <xf numFmtId="0" fontId="3" fillId="0" borderId="1" xfId="2" applyFont="1" applyBorder="1" applyAlignment="1">
      <alignment horizontal="center" vertical="center"/>
    </xf>
  </cellXfs>
  <cellStyles count="8">
    <cellStyle name="Change A&amp;ll" xfId="5" xr:uid="{C70BDDB7-3D18-4934-BFE0-91B0DEA87D78}"/>
    <cellStyle name="Normal" xfId="0" builtinId="0"/>
    <cellStyle name="Normal_CDT 94 traitement avec résultats du 92" xfId="6" xr:uid="{BEF13886-0E98-4385-9D70-1E24360FA5BC}"/>
    <cellStyle name="Normal_Moule Rapport 09_2009" xfId="3" xr:uid="{44E53D57-3361-424B-9BA5-7ABE4C213BE5}"/>
    <cellStyle name="Normal_Performances de la petite couronne" xfId="2" xr:uid="{A2D202F6-5194-4EE1-AE69-5E203E8DFBD5}"/>
    <cellStyle name="Normal_remerciement_pays_par_pays 0309" xfId="7" xr:uid="{DB97CA71-0D4E-44AC-9D83-B6CE291B14F1}"/>
    <cellStyle name="Pourcentage" xfId="1" builtinId="5"/>
    <cellStyle name="Pourcentage 2" xfId="4" xr:uid="{61AB9D19-1A30-4750-BD87-2AF789615E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07710370594555E-2"/>
          <c:y val="7.6034428349555414E-2"/>
          <c:w val="0.91372274809797638"/>
          <c:h val="0.67157230346206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75'!$E$64</c:f>
              <c:strCache>
                <c:ptCount val="1"/>
                <c:pt idx="0">
                  <c:v>nov-23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75'!$E$66:$E$69</c:f>
              <c:numCache>
                <c:formatCode>General</c:formatCode>
                <c:ptCount val="4"/>
                <c:pt idx="0">
                  <c:v>0.78082363789160925</c:v>
                </c:pt>
                <c:pt idx="1">
                  <c:v>0.68520342030163917</c:v>
                </c:pt>
                <c:pt idx="2">
                  <c:v>0.68989825900100865</c:v>
                </c:pt>
                <c:pt idx="3">
                  <c:v>0.66038899042527077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A-4478-9709-7667E08AE4D4}"/>
            </c:ext>
          </c:extLst>
        </c:ser>
        <c:ser>
          <c:idx val="0"/>
          <c:order val="1"/>
          <c:tx>
            <c:strRef>
              <c:f>'92, 93, 94, 75'!$D$64</c:f>
              <c:strCache>
                <c:ptCount val="1"/>
                <c:pt idx="0">
                  <c:v>nov-24</c:v>
                </c:pt>
              </c:strCache>
            </c:strRef>
          </c:tx>
          <c:spPr>
            <a:solidFill>
              <a:srgbClr val="0131B4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75'!$D$66:$D$69</c:f>
              <c:numCache>
                <c:formatCode>General</c:formatCode>
                <c:ptCount val="4"/>
                <c:pt idx="0">
                  <c:v>0.78935391185234005</c:v>
                </c:pt>
                <c:pt idx="1">
                  <c:v>0.66406707780110519</c:v>
                </c:pt>
                <c:pt idx="2">
                  <c:v>0.67291279876129184</c:v>
                </c:pt>
                <c:pt idx="3">
                  <c:v>0.66130227516563245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FA-4478-9709-7667E08AE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2848"/>
        <c:axId val="1"/>
      </c:barChart>
      <c:catAx>
        <c:axId val="4030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2848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0249586857198407E-2"/>
          <c:y val="0.86755165219732155"/>
          <c:w val="0.47223753280839897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40186122707194E-2"/>
          <c:y val="8.2370630712018361E-2"/>
          <c:w val="0.91597729329764233"/>
          <c:h val="0.673172728408948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75'!$G$64</c:f>
              <c:strCache>
                <c:ptCount val="1"/>
                <c:pt idx="0">
                  <c:v>nov-23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75'!$G$66:$G$69</c:f>
              <c:numCache>
                <c:formatCode>General</c:formatCode>
                <c:ptCount val="4"/>
                <c:pt idx="0">
                  <c:v>223.05284423909723</c:v>
                </c:pt>
                <c:pt idx="1">
                  <c:v>140.10301763091257</c:v>
                </c:pt>
                <c:pt idx="2">
                  <c:v>94.072110135222829</c:v>
                </c:pt>
                <c:pt idx="3">
                  <c:v>88.486058179844846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D-460A-A67C-D9076B3E2E17}"/>
            </c:ext>
          </c:extLst>
        </c:ser>
        <c:ser>
          <c:idx val="0"/>
          <c:order val="1"/>
          <c:tx>
            <c:strRef>
              <c:f>'92, 93, 94, 75'!$F$64</c:f>
              <c:strCache>
                <c:ptCount val="1"/>
                <c:pt idx="0">
                  <c:v>nov-24</c:v>
                </c:pt>
              </c:strCache>
            </c:strRef>
          </c:tx>
          <c:spPr>
            <a:solidFill>
              <a:srgbClr val="ECB447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75'!$F$66:$F$69</c:f>
              <c:numCache>
                <c:formatCode>General</c:formatCode>
                <c:ptCount val="4"/>
                <c:pt idx="0">
                  <c:v>219.48467621191347</c:v>
                </c:pt>
                <c:pt idx="1">
                  <c:v>140.59332125318033</c:v>
                </c:pt>
                <c:pt idx="2">
                  <c:v>90.849408297811578</c:v>
                </c:pt>
                <c:pt idx="3">
                  <c:v>86.928897302519061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D-460A-A67C-D9076B3E2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0928"/>
        <c:axId val="1"/>
      </c:barChart>
      <c:catAx>
        <c:axId val="40300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092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970841331400749E-2"/>
          <c:y val="0.86755165219732155"/>
          <c:w val="0.4709943719721601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73255895609925E-2"/>
          <c:y val="8.2370630712018361E-2"/>
          <c:w val="0.9135223847212216"/>
          <c:h val="0.665236220472440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75'!$I$64</c:f>
              <c:strCache>
                <c:ptCount val="1"/>
                <c:pt idx="0">
                  <c:v>nov-23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75'!$I$66:$I$69</c:f>
              <c:numCache>
                <c:formatCode>General</c:formatCode>
                <c:ptCount val="4"/>
                <c:pt idx="0">
                  <c:v>174.16493328084235</c:v>
                </c:pt>
                <c:pt idx="1">
                  <c:v>95.999066875282139</c:v>
                </c:pt>
                <c:pt idx="2">
                  <c:v>64.900185002841368</c:v>
                </c:pt>
                <c:pt idx="3">
                  <c:v>58.435218628099513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2-4197-913D-796B8520B539}"/>
            </c:ext>
          </c:extLst>
        </c:ser>
        <c:ser>
          <c:idx val="0"/>
          <c:order val="1"/>
          <c:tx>
            <c:strRef>
              <c:f>'92, 93, 94, 75'!$H$64</c:f>
              <c:strCache>
                <c:ptCount val="1"/>
                <c:pt idx="0">
                  <c:v>nov-24</c:v>
                </c:pt>
              </c:strCache>
            </c:strRef>
          </c:tx>
          <c:spPr>
            <a:solidFill>
              <a:srgbClr val="E2000D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75'!$H$66:$H$69</c:f>
              <c:numCache>
                <c:formatCode>General</c:formatCode>
                <c:ptCount val="4"/>
                <c:pt idx="0">
                  <c:v>173.25108775951813</c:v>
                </c:pt>
                <c:pt idx="1">
                  <c:v>93.363396002951475</c:v>
                </c:pt>
                <c:pt idx="2">
                  <c:v>61.133729603487723</c:v>
                </c:pt>
                <c:pt idx="3">
                  <c:v>57.486277563795475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2-4197-913D-796B8520B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5248"/>
        <c:axId val="1"/>
      </c:barChart>
      <c:catAx>
        <c:axId val="40300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524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13347102104041E-2"/>
          <c:y val="0.86755165219732155"/>
          <c:w val="0.47870427262166004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7D-4F1F-B014-E4348811DA9E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7D-4F1F-B014-E4348811D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3632"/>
        <c:axId val="1"/>
      </c:barChart>
      <c:catAx>
        <c:axId val="40669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9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3632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01-4FBD-BB1A-3E9266BE3619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F01-4FBD-BB1A-3E9266BE3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5072"/>
        <c:axId val="1"/>
      </c:barChart>
      <c:catAx>
        <c:axId val="4066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507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E2-453D-AD31-0426F040028D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E2-453D-AD31-0426F0400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1232"/>
        <c:axId val="1"/>
      </c:barChart>
      <c:catAx>
        <c:axId val="40669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123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8610957735964E-2"/>
          <c:y val="5.8695270152553096E-2"/>
          <c:w val="0.92112632717332998"/>
          <c:h val="0.76921696147293273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sans Paris'!$C$77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'Consolidation sans Paris'!$D$77:$O$77</c:f>
              <c:numCache>
                <c:formatCode>0.0%</c:formatCode>
                <c:ptCount val="12"/>
                <c:pt idx="0">
                  <c:v>-0.1265358702842494</c:v>
                </c:pt>
                <c:pt idx="1">
                  <c:v>-9.521879959937396E-2</c:v>
                </c:pt>
                <c:pt idx="2">
                  <c:v>-0.10935766587310258</c:v>
                </c:pt>
                <c:pt idx="3">
                  <c:v>9.7629413252242614E-3</c:v>
                </c:pt>
                <c:pt idx="4">
                  <c:v>-0.16318401104794844</c:v>
                </c:pt>
                <c:pt idx="5">
                  <c:v>-0.10085812583500631</c:v>
                </c:pt>
                <c:pt idx="6">
                  <c:v>-0.28675930453048704</c:v>
                </c:pt>
                <c:pt idx="7">
                  <c:v>0.23526597236405289</c:v>
                </c:pt>
                <c:pt idx="8">
                  <c:v>0.81091508609468699</c:v>
                </c:pt>
                <c:pt idx="9">
                  <c:v>-6.8339435495456291E-2</c:v>
                </c:pt>
                <c:pt idx="10">
                  <c:v>-3.1995637938991628E-2</c:v>
                </c:pt>
                <c:pt idx="11">
                  <c:v>-3.0469242659955875E-2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42E-4AA3-9A47-BED2FEAA79D9}"/>
            </c:ext>
          </c:extLst>
        </c:ser>
        <c:ser>
          <c:idx val="1"/>
          <c:order val="1"/>
          <c:tx>
            <c:strRef>
              <c:f>'Consolidation sans Paris'!$C$78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'Consolidation sans Paris'!$D$78:$O$78</c:f>
              <c:numCache>
                <c:formatCode>0.0%</c:formatCode>
                <c:ptCount val="12"/>
                <c:pt idx="0">
                  <c:v>-6.5030692104859011E-2</c:v>
                </c:pt>
                <c:pt idx="1">
                  <c:v>-7.5898357035625308E-3</c:v>
                </c:pt>
                <c:pt idx="2">
                  <c:v>-2.397139567088824E-2</c:v>
                </c:pt>
                <c:pt idx="3">
                  <c:v>5.3430461266377849E-2</c:v>
                </c:pt>
                <c:pt idx="4">
                  <c:v>-9.8339791567148005E-2</c:v>
                </c:pt>
                <c:pt idx="5">
                  <c:v>-6.3653955872805201E-2</c:v>
                </c:pt>
                <c:pt idx="6">
                  <c:v>-0.27696491446681648</c:v>
                </c:pt>
                <c:pt idx="7">
                  <c:v>0.21466781602068408</c:v>
                </c:pt>
                <c:pt idx="8">
                  <c:v>0.93158296224689385</c:v>
                </c:pt>
                <c:pt idx="9">
                  <c:v>2.4853066618347741E-2</c:v>
                </c:pt>
                <c:pt idx="10">
                  <c:v>-5.9307023328145081E-2</c:v>
                </c:pt>
                <c:pt idx="11">
                  <c:v>-4.8218287518674408E-2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42E-4AA3-9A47-BED2FEAA79D9}"/>
            </c:ext>
          </c:extLst>
        </c:ser>
        <c:ser>
          <c:idx val="2"/>
          <c:order val="2"/>
          <c:tx>
            <c:strRef>
              <c:f>'Consolidation sans Paris'!$C$79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'Consolidation sans Paris'!$D$79:$O$79</c:f>
              <c:numCache>
                <c:formatCode>0.0%</c:formatCode>
                <c:ptCount val="12"/>
                <c:pt idx="0">
                  <c:v>-1.5820843801380713E-2</c:v>
                </c:pt>
                <c:pt idx="1">
                  <c:v>6.5827031355385701E-2</c:v>
                </c:pt>
                <c:pt idx="2">
                  <c:v>4.4529120735306682E-2</c:v>
                </c:pt>
                <c:pt idx="3">
                  <c:v>8.7410668781291889E-2</c:v>
                </c:pt>
                <c:pt idx="4">
                  <c:v>-2.2315027682091593E-2</c:v>
                </c:pt>
                <c:pt idx="5">
                  <c:v>-6.5388380796290724E-3</c:v>
                </c:pt>
                <c:pt idx="6">
                  <c:v>-0.24322130232859973</c:v>
                </c:pt>
                <c:pt idx="7">
                  <c:v>0.24241910851323456</c:v>
                </c:pt>
                <c:pt idx="8">
                  <c:v>1.0327270827415558</c:v>
                </c:pt>
                <c:pt idx="9">
                  <c:v>6.4918582602649932E-2</c:v>
                </c:pt>
                <c:pt idx="10">
                  <c:v>-8.040998471477101E-2</c:v>
                </c:pt>
                <c:pt idx="11">
                  <c:v>-3.4266533503923613E-2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42E-4AA3-9A47-BED2FEAA79D9}"/>
            </c:ext>
          </c:extLst>
        </c:ser>
        <c:ser>
          <c:idx val="3"/>
          <c:order val="3"/>
          <c:tx>
            <c:strRef>
              <c:f>'Consolidation sans Paris'!$C$80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'Consolidation sans Paris'!$D$80:$O$80</c:f>
              <c:numCache>
                <c:formatCode>0.0%</c:formatCode>
                <c:ptCount val="12"/>
                <c:pt idx="0">
                  <c:v>-2.6995648999938004E-2</c:v>
                </c:pt>
                <c:pt idx="1">
                  <c:v>0.15703683427389925</c:v>
                </c:pt>
                <c:pt idx="2">
                  <c:v>0.21341195055484063</c:v>
                </c:pt>
                <c:pt idx="3">
                  <c:v>0.12643210789380355</c:v>
                </c:pt>
                <c:pt idx="4">
                  <c:v>7.0971683108011607E-2</c:v>
                </c:pt>
                <c:pt idx="5">
                  <c:v>9.9805399359627955E-2</c:v>
                </c:pt>
                <c:pt idx="6">
                  <c:v>-0.22908957473031277</c:v>
                </c:pt>
                <c:pt idx="7">
                  <c:v>0.44588625529628612</c:v>
                </c:pt>
                <c:pt idx="8">
                  <c:v>1.4405041704915904</c:v>
                </c:pt>
                <c:pt idx="9">
                  <c:v>5.5588683623696733E-2</c:v>
                </c:pt>
                <c:pt idx="10">
                  <c:v>-3.3746179693624256E-2</c:v>
                </c:pt>
                <c:pt idx="11">
                  <c:v>-7.5841893706370955E-3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42E-4AA3-9A47-BED2FEAA7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89312"/>
        <c:axId val="1"/>
      </c:lineChart>
      <c:dateAx>
        <c:axId val="40668931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893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459909219890225"/>
          <c:y val="0.91078021433933332"/>
          <c:w val="0.69387036419442549"/>
          <c:h val="7.099615083611510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63103495862688E-2"/>
          <c:y val="5.8139534883720929E-2"/>
          <c:w val="0.92077275942966574"/>
          <c:h val="0.77616279069767447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av Paris'!$C$77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'Consolidation av Paris'!$D$77:$O$77</c:f>
              <c:numCache>
                <c:formatCode>0.0%</c:formatCode>
                <c:ptCount val="12"/>
                <c:pt idx="0">
                  <c:v>-9.360053650457667E-2</c:v>
                </c:pt>
                <c:pt idx="1">
                  <c:v>-8.0061456195896441E-2</c:v>
                </c:pt>
                <c:pt idx="2">
                  <c:v>-0.10062316187227305</c:v>
                </c:pt>
                <c:pt idx="3">
                  <c:v>2.7678701637654735E-2</c:v>
                </c:pt>
                <c:pt idx="4">
                  <c:v>-0.15845931296965809</c:v>
                </c:pt>
                <c:pt idx="5">
                  <c:v>-8.233899699791547E-2</c:v>
                </c:pt>
                <c:pt idx="6">
                  <c:v>-0.28103772315386411</c:v>
                </c:pt>
                <c:pt idx="7">
                  <c:v>0.19351774213245121</c:v>
                </c:pt>
                <c:pt idx="8">
                  <c:v>0.70325934108749077</c:v>
                </c:pt>
                <c:pt idx="9">
                  <c:v>-8.3844791903573856E-2</c:v>
                </c:pt>
                <c:pt idx="10">
                  <c:v>-3.5776596351147716E-2</c:v>
                </c:pt>
                <c:pt idx="11">
                  <c:v>-2.3105968027878454E-2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1A7-4B4A-AB3D-0B6833098330}"/>
            </c:ext>
          </c:extLst>
        </c:ser>
        <c:ser>
          <c:idx val="1"/>
          <c:order val="1"/>
          <c:tx>
            <c:strRef>
              <c:f>'Consolidation av Paris'!$C$78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'Consolidation av Paris'!$D$78:$O$78</c:f>
              <c:numCache>
                <c:formatCode>0.0%</c:formatCode>
                <c:ptCount val="12"/>
                <c:pt idx="0">
                  <c:v>-6.1439603893613026E-2</c:v>
                </c:pt>
                <c:pt idx="1">
                  <c:v>-3.0440837765375761E-2</c:v>
                </c:pt>
                <c:pt idx="2">
                  <c:v>-4.688770310688628E-2</c:v>
                </c:pt>
                <c:pt idx="3">
                  <c:v>5.3957388653043115E-2</c:v>
                </c:pt>
                <c:pt idx="4">
                  <c:v>-0.12271041642789626</c:v>
                </c:pt>
                <c:pt idx="5">
                  <c:v>-7.608697423678068E-2</c:v>
                </c:pt>
                <c:pt idx="6">
                  <c:v>-0.28947173149245364</c:v>
                </c:pt>
                <c:pt idx="7">
                  <c:v>9.1747708278367535E-2</c:v>
                </c:pt>
                <c:pt idx="8">
                  <c:v>0.69094708411771588</c:v>
                </c:pt>
                <c:pt idx="9">
                  <c:v>-3.2765642243012483E-2</c:v>
                </c:pt>
                <c:pt idx="10">
                  <c:v>-6.1618066686257134E-2</c:v>
                </c:pt>
                <c:pt idx="11">
                  <c:v>-2.7776733637159712E-2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1A7-4B4A-AB3D-0B6833098330}"/>
            </c:ext>
          </c:extLst>
        </c:ser>
        <c:ser>
          <c:idx val="2"/>
          <c:order val="2"/>
          <c:tx>
            <c:strRef>
              <c:f>'Consolidation av Paris'!$C$79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'Consolidation av Paris'!$D$79:$O$79</c:f>
              <c:numCache>
                <c:formatCode>0.0%</c:formatCode>
                <c:ptCount val="12"/>
                <c:pt idx="0">
                  <c:v>-7.4577213365476624E-2</c:v>
                </c:pt>
                <c:pt idx="1">
                  <c:v>-2.6779620676418703E-2</c:v>
                </c:pt>
                <c:pt idx="2">
                  <c:v>-3.8272760560517205E-2</c:v>
                </c:pt>
                <c:pt idx="3">
                  <c:v>4.5236390374537194E-2</c:v>
                </c:pt>
                <c:pt idx="4">
                  <c:v>-8.7085783745173284E-2</c:v>
                </c:pt>
                <c:pt idx="5">
                  <c:v>-4.1034271554313051E-2</c:v>
                </c:pt>
                <c:pt idx="6">
                  <c:v>-0.26840022772356875</c:v>
                </c:pt>
                <c:pt idx="7">
                  <c:v>2.3153320772093311E-2</c:v>
                </c:pt>
                <c:pt idx="8">
                  <c:v>0.57180583502498927</c:v>
                </c:pt>
                <c:pt idx="9">
                  <c:v>-5.6296609423635569E-2</c:v>
                </c:pt>
                <c:pt idx="10">
                  <c:v>-9.2254449797157911E-2</c:v>
                </c:pt>
                <c:pt idx="11">
                  <c:v>-2.347933257606738E-2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1A7-4B4A-AB3D-0B6833098330}"/>
            </c:ext>
          </c:extLst>
        </c:ser>
        <c:ser>
          <c:idx val="3"/>
          <c:order val="3"/>
          <c:tx>
            <c:strRef>
              <c:f>'Consolidation av Paris'!$C$80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</c:numCache>
            </c:numRef>
          </c:cat>
          <c:val>
            <c:numRef>
              <c:f>'Consolidation av Paris'!$D$80:$O$80</c:f>
              <c:numCache>
                <c:formatCode>0.0%</c:formatCode>
                <c:ptCount val="12"/>
                <c:pt idx="0">
                  <c:v>-0.1354546158272828</c:v>
                </c:pt>
                <c:pt idx="1">
                  <c:v>-1.6028594501734994E-2</c:v>
                </c:pt>
                <c:pt idx="2">
                  <c:v>3.9746933915983274E-2</c:v>
                </c:pt>
                <c:pt idx="3">
                  <c:v>6.5492267850381314E-2</c:v>
                </c:pt>
                <c:pt idx="4">
                  <c:v>3.5731785561557539E-2</c:v>
                </c:pt>
                <c:pt idx="5">
                  <c:v>8.4087095676323331E-2</c:v>
                </c:pt>
                <c:pt idx="6">
                  <c:v>-0.25701012273969326</c:v>
                </c:pt>
                <c:pt idx="7">
                  <c:v>0.14500355985527702</c:v>
                </c:pt>
                <c:pt idx="8">
                  <c:v>0.72288577697108125</c:v>
                </c:pt>
                <c:pt idx="9">
                  <c:v>-2.7691608346245511E-2</c:v>
                </c:pt>
                <c:pt idx="10">
                  <c:v>-4.8059799301770179E-2</c:v>
                </c:pt>
                <c:pt idx="11">
                  <c:v>7.5901173084460538E-3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1A7-4B4A-AB3D-0B6833098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048864"/>
        <c:axId val="1"/>
      </c:lineChart>
      <c:dateAx>
        <c:axId val="40404886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40488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348199624513128"/>
          <c:y val="0.91396637408028913"/>
          <c:w val="0.69363925238882507"/>
          <c:h val="7.17238931199174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6350</xdr:rowOff>
    </xdr:from>
    <xdr:to>
      <xdr:col>8</xdr:col>
      <xdr:colOff>8255</xdr:colOff>
      <xdr:row>44</xdr:row>
      <xdr:rowOff>21590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F89D33-00C5-4C0C-8CC8-383702C0C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644650"/>
          <a:ext cx="5675630" cy="5682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774700</xdr:colOff>
      <xdr:row>18</xdr:row>
      <xdr:rowOff>95250</xdr:rowOff>
    </xdr:from>
    <xdr:to>
      <xdr:col>5</xdr:col>
      <xdr:colOff>234950</xdr:colOff>
      <xdr:row>29</xdr:row>
      <xdr:rowOff>120650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A9E44254-7AEC-4CF9-99F4-B89FEB9E3962}"/>
            </a:ext>
          </a:extLst>
        </xdr:cNvPr>
        <xdr:cNvSpPr>
          <a:spLocks noChangeArrowheads="1"/>
        </xdr:cNvSpPr>
      </xdr:nvSpPr>
      <xdr:spPr bwMode="auto">
        <a:xfrm>
          <a:off x="2146300" y="3190875"/>
          <a:ext cx="1889125" cy="180657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3</xdr:col>
      <xdr:colOff>51435</xdr:colOff>
      <xdr:row>19</xdr:row>
      <xdr:rowOff>73660</xdr:rowOff>
    </xdr:from>
    <xdr:to>
      <xdr:col>5</xdr:col>
      <xdr:colOff>221296</xdr:colOff>
      <xdr:row>30</xdr:row>
      <xdr:rowOff>638</xdr:rowOff>
    </xdr:to>
    <xdr:sp macro="" textlink="">
      <xdr:nvSpPr>
        <xdr:cNvPr id="4" name="Text Box 69">
          <a:extLst>
            <a:ext uri="{FF2B5EF4-FFF2-40B4-BE49-F238E27FC236}">
              <a16:creationId xmlns:a16="http://schemas.microsoft.com/office/drawing/2014/main" id="{8F9E3898-C1A2-45E1-8B60-791E30D3561C}"/>
            </a:ext>
          </a:extLst>
        </xdr:cNvPr>
        <xdr:cNvSpPr txBox="1">
          <a:spLocks noChangeArrowheads="1"/>
        </xdr:cNvSpPr>
      </xdr:nvSpPr>
      <xdr:spPr bwMode="auto">
        <a:xfrm>
          <a:off x="2232660" y="3331210"/>
          <a:ext cx="1789111" cy="1708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Alésia, Porte d'Italie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Bastille, République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Belleville,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Bercy, Gare de Lyon,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Champs Elysées, Vendôme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6 - Clichy, La Chapelle, La Villette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7 - Gares, Canal Saint Martin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8 - Le Marais, Les Halles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9 - Montmartre, Pigalle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10 - Notre Dame, quartier Latin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11 - Opéra, Grands Boulevards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12 - Passy, Bois de Boulogne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13 - Porte de Versailles, Necker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14 - Saint Germain, Luxembourg, Montparnasse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15 - Tour Eiffel, Trocadéro, Invalides</a:t>
          </a:r>
        </a:p>
      </xdr:txBody>
    </xdr:sp>
    <xdr:clientData/>
  </xdr:twoCellAnchor>
  <xdr:twoCellAnchor>
    <xdr:from>
      <xdr:col>5</xdr:col>
      <xdr:colOff>355600</xdr:colOff>
      <xdr:row>14</xdr:row>
      <xdr:rowOff>158750</xdr:rowOff>
    </xdr:from>
    <xdr:to>
      <xdr:col>7</xdr:col>
      <xdr:colOff>355600</xdr:colOff>
      <xdr:row>21</xdr:row>
      <xdr:rowOff>38100</xdr:rowOff>
    </xdr:to>
    <xdr:sp macro="" textlink="">
      <xdr:nvSpPr>
        <xdr:cNvPr id="5" name="AutoShape 70">
          <a:extLst>
            <a:ext uri="{FF2B5EF4-FFF2-40B4-BE49-F238E27FC236}">
              <a16:creationId xmlns:a16="http://schemas.microsoft.com/office/drawing/2014/main" id="{AC20534A-AA71-494D-AB1B-3618DA022E0D}"/>
            </a:ext>
          </a:extLst>
        </xdr:cNvPr>
        <xdr:cNvSpPr>
          <a:spLocks noChangeArrowheads="1"/>
        </xdr:cNvSpPr>
      </xdr:nvSpPr>
      <xdr:spPr bwMode="auto">
        <a:xfrm>
          <a:off x="4156075" y="2606675"/>
          <a:ext cx="1619250" cy="101282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467995</xdr:colOff>
      <xdr:row>15</xdr:row>
      <xdr:rowOff>37465</xdr:rowOff>
    </xdr:from>
    <xdr:to>
      <xdr:col>7</xdr:col>
      <xdr:colOff>317406</xdr:colOff>
      <xdr:row>20</xdr:row>
      <xdr:rowOff>6902</xdr:rowOff>
    </xdr:to>
    <xdr:sp macro="" textlink="">
      <xdr:nvSpPr>
        <xdr:cNvPr id="6" name="Text Box 71">
          <a:extLst>
            <a:ext uri="{FF2B5EF4-FFF2-40B4-BE49-F238E27FC236}">
              <a16:creationId xmlns:a16="http://schemas.microsoft.com/office/drawing/2014/main" id="{F3FE2C08-BBBC-4499-8A6E-0DBECEDFCC03}"/>
            </a:ext>
          </a:extLst>
        </xdr:cNvPr>
        <xdr:cNvSpPr txBox="1">
          <a:spLocks noChangeArrowheads="1"/>
        </xdr:cNvSpPr>
      </xdr:nvSpPr>
      <xdr:spPr bwMode="auto">
        <a:xfrm>
          <a:off x="4268470" y="2647315"/>
          <a:ext cx="1468661" cy="779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Le Bourget / Villepinte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Est ensemble - Petite couronne Paris-est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Plaine commune - Paris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Marne la vallée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Zone aéroportuaire  CDG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4</xdr:col>
      <xdr:colOff>742950</xdr:colOff>
      <xdr:row>32</xdr:row>
      <xdr:rowOff>95250</xdr:rowOff>
    </xdr:from>
    <xdr:to>
      <xdr:col>6</xdr:col>
      <xdr:colOff>317500</xdr:colOff>
      <xdr:row>35</xdr:row>
      <xdr:rowOff>69850</xdr:rowOff>
    </xdr:to>
    <xdr:sp macro="" textlink="">
      <xdr:nvSpPr>
        <xdr:cNvPr id="7" name="AutoShape 72">
          <a:extLst>
            <a:ext uri="{FF2B5EF4-FFF2-40B4-BE49-F238E27FC236}">
              <a16:creationId xmlns:a16="http://schemas.microsoft.com/office/drawing/2014/main" id="{C4A4D659-F6F5-4782-A5BD-8668546942F0}"/>
            </a:ext>
          </a:extLst>
        </xdr:cNvPr>
        <xdr:cNvSpPr>
          <a:spLocks noChangeArrowheads="1"/>
        </xdr:cNvSpPr>
      </xdr:nvSpPr>
      <xdr:spPr bwMode="auto">
        <a:xfrm>
          <a:off x="3733800" y="5457825"/>
          <a:ext cx="1193800" cy="46037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50165</xdr:colOff>
      <xdr:row>33</xdr:row>
      <xdr:rowOff>18415</xdr:rowOff>
    </xdr:from>
    <xdr:to>
      <xdr:col>6</xdr:col>
      <xdr:colOff>238201</xdr:colOff>
      <xdr:row>35</xdr:row>
      <xdr:rowOff>94060</xdr:rowOff>
    </xdr:to>
    <xdr:sp macro="" textlink="">
      <xdr:nvSpPr>
        <xdr:cNvPr id="8" name="Text Box 73">
          <a:extLst>
            <a:ext uri="{FF2B5EF4-FFF2-40B4-BE49-F238E27FC236}">
              <a16:creationId xmlns:a16="http://schemas.microsoft.com/office/drawing/2014/main" id="{262C2365-2EE4-4522-9E2B-EDB7217F602F}"/>
            </a:ext>
          </a:extLst>
        </xdr:cNvPr>
        <xdr:cNvSpPr txBox="1">
          <a:spLocks noChangeArrowheads="1"/>
        </xdr:cNvSpPr>
      </xdr:nvSpPr>
      <xdr:spPr bwMode="auto">
        <a:xfrm>
          <a:off x="3850640" y="5542915"/>
          <a:ext cx="997661" cy="399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Boucles de la Marne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Orly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Périphérie de Paris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1</xdr:col>
      <xdr:colOff>596900</xdr:colOff>
      <xdr:row>31</xdr:row>
      <xdr:rowOff>120650</xdr:rowOff>
    </xdr:from>
    <xdr:to>
      <xdr:col>3</xdr:col>
      <xdr:colOff>584200</xdr:colOff>
      <xdr:row>35</xdr:row>
      <xdr:rowOff>139700</xdr:rowOff>
    </xdr:to>
    <xdr:sp macro="" textlink="">
      <xdr:nvSpPr>
        <xdr:cNvPr id="9" name="AutoShape 74">
          <a:extLst>
            <a:ext uri="{FF2B5EF4-FFF2-40B4-BE49-F238E27FC236}">
              <a16:creationId xmlns:a16="http://schemas.microsoft.com/office/drawing/2014/main" id="{69160095-5A49-48D1-837E-17C643946576}"/>
            </a:ext>
          </a:extLst>
        </xdr:cNvPr>
        <xdr:cNvSpPr>
          <a:spLocks noChangeArrowheads="1"/>
        </xdr:cNvSpPr>
      </xdr:nvSpPr>
      <xdr:spPr bwMode="auto">
        <a:xfrm>
          <a:off x="1158875" y="5321300"/>
          <a:ext cx="1606550" cy="666750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1905</xdr:colOff>
      <xdr:row>32</xdr:row>
      <xdr:rowOff>0</xdr:rowOff>
    </xdr:from>
    <xdr:to>
      <xdr:col>3</xdr:col>
      <xdr:colOff>540721</xdr:colOff>
      <xdr:row>35</xdr:row>
      <xdr:rowOff>104742</xdr:rowOff>
    </xdr:to>
    <xdr:sp macro="" textlink="">
      <xdr:nvSpPr>
        <xdr:cNvPr id="10" name="Text Box 75">
          <a:extLst>
            <a:ext uri="{FF2B5EF4-FFF2-40B4-BE49-F238E27FC236}">
              <a16:creationId xmlns:a16="http://schemas.microsoft.com/office/drawing/2014/main" id="{81B83392-9E5D-46B8-8DCD-A33EC6949D68}"/>
            </a:ext>
          </a:extLst>
        </xdr:cNvPr>
        <xdr:cNvSpPr txBox="1">
          <a:spLocks noChangeArrowheads="1"/>
        </xdr:cNvSpPr>
      </xdr:nvSpPr>
      <xdr:spPr bwMode="auto">
        <a:xfrm>
          <a:off x="1373505" y="5362575"/>
          <a:ext cx="1348441" cy="590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La Défense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Hauts-de-Seine Boucle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Hauts-de-Seine Nord Paris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Hauts-de-Seine Centre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Hauts-de-Seine Sud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3</xdr:col>
      <xdr:colOff>508000</xdr:colOff>
      <xdr:row>16</xdr:row>
      <xdr:rowOff>158750</xdr:rowOff>
    </xdr:from>
    <xdr:to>
      <xdr:col>4</xdr:col>
      <xdr:colOff>469900</xdr:colOff>
      <xdr:row>18</xdr:row>
      <xdr:rowOff>69850</xdr:rowOff>
    </xdr:to>
    <xdr:sp macro="" textlink="">
      <xdr:nvSpPr>
        <xdr:cNvPr id="11" name="AutoShape 76">
          <a:extLst>
            <a:ext uri="{FF2B5EF4-FFF2-40B4-BE49-F238E27FC236}">
              <a16:creationId xmlns:a16="http://schemas.microsoft.com/office/drawing/2014/main" id="{E24F718A-DBBD-4426-A4B9-D20B0E2901C4}"/>
            </a:ext>
          </a:extLst>
        </xdr:cNvPr>
        <xdr:cNvSpPr>
          <a:spLocks noChangeArrowheads="1"/>
        </xdr:cNvSpPr>
      </xdr:nvSpPr>
      <xdr:spPr bwMode="auto">
        <a:xfrm>
          <a:off x="2689225" y="2930525"/>
          <a:ext cx="771525" cy="23495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3</xdr:col>
      <xdr:colOff>609601</xdr:colOff>
      <xdr:row>17</xdr:row>
      <xdr:rowOff>38100</xdr:rowOff>
    </xdr:from>
    <xdr:to>
      <xdr:col>4</xdr:col>
      <xdr:colOff>419484</xdr:colOff>
      <xdr:row>18</xdr:row>
      <xdr:rowOff>39614</xdr:rowOff>
    </xdr:to>
    <xdr:sp macro="" textlink="">
      <xdr:nvSpPr>
        <xdr:cNvPr id="12" name="Text Box 77">
          <a:extLst>
            <a:ext uri="{FF2B5EF4-FFF2-40B4-BE49-F238E27FC236}">
              <a16:creationId xmlns:a16="http://schemas.microsoft.com/office/drawing/2014/main" id="{FDC31E04-EE77-4C1F-A8E2-471F45EE08AD}"/>
            </a:ext>
          </a:extLst>
        </xdr:cNvPr>
        <xdr:cNvSpPr txBox="1">
          <a:spLocks noChangeArrowheads="1"/>
        </xdr:cNvSpPr>
      </xdr:nvSpPr>
      <xdr:spPr bwMode="auto">
        <a:xfrm>
          <a:off x="2790826" y="2971800"/>
          <a:ext cx="619508" cy="16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75 - Paris</a:t>
          </a:r>
        </a:p>
      </xdr:txBody>
    </xdr:sp>
    <xdr:clientData/>
  </xdr:twoCellAnchor>
  <xdr:twoCellAnchor>
    <xdr:from>
      <xdr:col>5</xdr:col>
      <xdr:colOff>400050</xdr:colOff>
      <xdr:row>13</xdr:row>
      <xdr:rowOff>44450</xdr:rowOff>
    </xdr:from>
    <xdr:to>
      <xdr:col>7</xdr:col>
      <xdr:colOff>304800</xdr:colOff>
      <xdr:row>14</xdr:row>
      <xdr:rowOff>127000</xdr:rowOff>
    </xdr:to>
    <xdr:sp macro="" textlink="">
      <xdr:nvSpPr>
        <xdr:cNvPr id="13" name="AutoShape 78">
          <a:extLst>
            <a:ext uri="{FF2B5EF4-FFF2-40B4-BE49-F238E27FC236}">
              <a16:creationId xmlns:a16="http://schemas.microsoft.com/office/drawing/2014/main" id="{0611E9A4-A992-4732-B676-12C4081C1D21}"/>
            </a:ext>
          </a:extLst>
        </xdr:cNvPr>
        <xdr:cNvSpPr>
          <a:spLocks noChangeArrowheads="1"/>
        </xdr:cNvSpPr>
      </xdr:nvSpPr>
      <xdr:spPr bwMode="auto">
        <a:xfrm>
          <a:off x="4200525" y="2330450"/>
          <a:ext cx="1524000" cy="244475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507365</xdr:colOff>
      <xdr:row>13</xdr:row>
      <xdr:rowOff>65405</xdr:rowOff>
    </xdr:from>
    <xdr:to>
      <xdr:col>7</xdr:col>
      <xdr:colOff>239317</xdr:colOff>
      <xdr:row>14</xdr:row>
      <xdr:rowOff>99131</xdr:rowOff>
    </xdr:to>
    <xdr:sp macro="" textlink="">
      <xdr:nvSpPr>
        <xdr:cNvPr id="14" name="Text Box 79">
          <a:extLst>
            <a:ext uri="{FF2B5EF4-FFF2-40B4-BE49-F238E27FC236}">
              <a16:creationId xmlns:a16="http://schemas.microsoft.com/office/drawing/2014/main" id="{B47646DD-627A-4B5F-AF97-8364C4F70D2F}"/>
            </a:ext>
          </a:extLst>
        </xdr:cNvPr>
        <xdr:cNvSpPr txBox="1">
          <a:spLocks noChangeArrowheads="1"/>
        </xdr:cNvSpPr>
      </xdr:nvSpPr>
      <xdr:spPr bwMode="auto">
        <a:xfrm>
          <a:off x="4307840" y="2351405"/>
          <a:ext cx="1351202" cy="1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93 - Seine-Saint-Denis</a:t>
          </a:r>
        </a:p>
      </xdr:txBody>
    </xdr:sp>
    <xdr:clientData/>
  </xdr:twoCellAnchor>
  <xdr:twoCellAnchor>
    <xdr:from>
      <xdr:col>4</xdr:col>
      <xdr:colOff>711200</xdr:colOff>
      <xdr:row>30</xdr:row>
      <xdr:rowOff>146050</xdr:rowOff>
    </xdr:from>
    <xdr:to>
      <xdr:col>6</xdr:col>
      <xdr:colOff>330200</xdr:colOff>
      <xdr:row>32</xdr:row>
      <xdr:rowOff>63500</xdr:rowOff>
    </xdr:to>
    <xdr:sp macro="" textlink="">
      <xdr:nvSpPr>
        <xdr:cNvPr id="15" name="AutoShape 80">
          <a:extLst>
            <a:ext uri="{FF2B5EF4-FFF2-40B4-BE49-F238E27FC236}">
              <a16:creationId xmlns:a16="http://schemas.microsoft.com/office/drawing/2014/main" id="{DBC53369-95DF-437E-B7DC-27C61150C960}"/>
            </a:ext>
          </a:extLst>
        </xdr:cNvPr>
        <xdr:cNvSpPr>
          <a:spLocks noChangeArrowheads="1"/>
        </xdr:cNvSpPr>
      </xdr:nvSpPr>
      <xdr:spPr bwMode="auto">
        <a:xfrm>
          <a:off x="3702050" y="5184775"/>
          <a:ext cx="1238250" cy="24130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92075</xdr:colOff>
      <xdr:row>31</xdr:row>
      <xdr:rowOff>25400</xdr:rowOff>
    </xdr:from>
    <xdr:to>
      <xdr:col>6</xdr:col>
      <xdr:colOff>250458</xdr:colOff>
      <xdr:row>32</xdr:row>
      <xdr:rowOff>59637</xdr:rowOff>
    </xdr:to>
    <xdr:sp macro="" textlink="">
      <xdr:nvSpPr>
        <xdr:cNvPr id="16" name="Text Box 81">
          <a:extLst>
            <a:ext uri="{FF2B5EF4-FFF2-40B4-BE49-F238E27FC236}">
              <a16:creationId xmlns:a16="http://schemas.microsoft.com/office/drawing/2014/main" id="{1ECA0289-0541-42A4-B357-BC37DD3FACDF}"/>
            </a:ext>
          </a:extLst>
        </xdr:cNvPr>
        <xdr:cNvSpPr txBox="1">
          <a:spLocks noChangeArrowheads="1"/>
        </xdr:cNvSpPr>
      </xdr:nvSpPr>
      <xdr:spPr bwMode="auto">
        <a:xfrm>
          <a:off x="3892550" y="5226050"/>
          <a:ext cx="968008" cy="196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94 - Val-de-Marne</a:t>
          </a:r>
        </a:p>
      </xdr:txBody>
    </xdr:sp>
    <xdr:clientData/>
  </xdr:twoCellAnchor>
  <xdr:twoCellAnchor>
    <xdr:from>
      <xdr:col>1</xdr:col>
      <xdr:colOff>742950</xdr:colOff>
      <xdr:row>30</xdr:row>
      <xdr:rowOff>0</xdr:rowOff>
    </xdr:from>
    <xdr:to>
      <xdr:col>3</xdr:col>
      <xdr:colOff>444500</xdr:colOff>
      <xdr:row>31</xdr:row>
      <xdr:rowOff>95250</xdr:rowOff>
    </xdr:to>
    <xdr:sp macro="" textlink="">
      <xdr:nvSpPr>
        <xdr:cNvPr id="17" name="AutoShape 82">
          <a:extLst>
            <a:ext uri="{FF2B5EF4-FFF2-40B4-BE49-F238E27FC236}">
              <a16:creationId xmlns:a16="http://schemas.microsoft.com/office/drawing/2014/main" id="{95DC074C-25B9-4309-9574-92B8A9D2E29A}"/>
            </a:ext>
          </a:extLst>
        </xdr:cNvPr>
        <xdr:cNvSpPr>
          <a:spLocks noChangeArrowheads="1"/>
        </xdr:cNvSpPr>
      </xdr:nvSpPr>
      <xdr:spPr bwMode="auto">
        <a:xfrm>
          <a:off x="1304925" y="5038725"/>
          <a:ext cx="1320800" cy="257175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73660</xdr:colOff>
      <xdr:row>30</xdr:row>
      <xdr:rowOff>57785</xdr:rowOff>
    </xdr:from>
    <xdr:to>
      <xdr:col>3</xdr:col>
      <xdr:colOff>339566</xdr:colOff>
      <xdr:row>31</xdr:row>
      <xdr:rowOff>35542</xdr:rowOff>
    </xdr:to>
    <xdr:sp macro="" textlink="">
      <xdr:nvSpPr>
        <xdr:cNvPr id="18" name="Text Box 83">
          <a:extLst>
            <a:ext uri="{FF2B5EF4-FFF2-40B4-BE49-F238E27FC236}">
              <a16:creationId xmlns:a16="http://schemas.microsoft.com/office/drawing/2014/main" id="{9CA1DBE7-C5CC-47D9-80B9-A5B0E70459C8}"/>
            </a:ext>
          </a:extLst>
        </xdr:cNvPr>
        <xdr:cNvSpPr txBox="1">
          <a:spLocks noChangeArrowheads="1"/>
        </xdr:cNvSpPr>
      </xdr:nvSpPr>
      <xdr:spPr bwMode="auto">
        <a:xfrm>
          <a:off x="1445260" y="5096510"/>
          <a:ext cx="1075531" cy="139682"/>
        </a:xfrm>
        <a:prstGeom prst="rect">
          <a:avLst/>
        </a:prstGeom>
        <a:solidFill>
          <a:srgbClr val="1B439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92 - Hauts-de-Seine</a:t>
          </a:r>
        </a:p>
      </xdr:txBody>
    </xdr:sp>
    <xdr:clientData/>
  </xdr:twoCellAnchor>
  <xdr:twoCellAnchor editAs="oneCell">
    <xdr:from>
      <xdr:col>7</xdr:col>
      <xdr:colOff>38100</xdr:colOff>
      <xdr:row>0</xdr:row>
      <xdr:rowOff>38100</xdr:rowOff>
    </xdr:from>
    <xdr:to>
      <xdr:col>8</xdr:col>
      <xdr:colOff>155</xdr:colOff>
      <xdr:row>5</xdr:row>
      <xdr:rowOff>684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A22B176C-714D-43DD-A0F1-4BEC528B5A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5457825" y="38100"/>
          <a:ext cx="771680" cy="772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61</xdr:row>
      <xdr:rowOff>133352</xdr:rowOff>
    </xdr:from>
    <xdr:to>
      <xdr:col>4</xdr:col>
      <xdr:colOff>469450</xdr:colOff>
      <xdr:row>72</xdr:row>
      <xdr:rowOff>84972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3FDBF8A-656B-4814-A6A2-07222CA38C7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450850</xdr:colOff>
      <xdr:row>61</xdr:row>
      <xdr:rowOff>127000</xdr:rowOff>
    </xdr:from>
    <xdr:to>
      <xdr:col>10</xdr:col>
      <xdr:colOff>507550</xdr:colOff>
      <xdr:row>72</xdr:row>
      <xdr:rowOff>79950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59BD7D9-313C-4C3F-BCEF-E2213079C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10</xdr:col>
      <xdr:colOff>520700</xdr:colOff>
      <xdr:row>61</xdr:row>
      <xdr:rowOff>127000</xdr:rowOff>
    </xdr:from>
    <xdr:to>
      <xdr:col>16</xdr:col>
      <xdr:colOff>88450</xdr:colOff>
      <xdr:row>72</xdr:row>
      <xdr:rowOff>79950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1CDBBF28-14C0-4F22-914B-A24EA7AFB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1050925</xdr:colOff>
      <xdr:row>59</xdr:row>
      <xdr:rowOff>127000</xdr:rowOff>
    </xdr:from>
    <xdr:to>
      <xdr:col>3</xdr:col>
      <xdr:colOff>270057</xdr:colOff>
      <xdr:row>61</xdr:row>
      <xdr:rowOff>53891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5AD2ED1-8159-413C-B8D4-B21C53A0CE7D}"/>
            </a:ext>
          </a:extLst>
        </xdr:cNvPr>
        <xdr:cNvSpPr txBox="1">
          <a:spLocks noChangeArrowheads="1"/>
        </xdr:cNvSpPr>
      </xdr:nvSpPr>
      <xdr:spPr bwMode="auto">
        <a:xfrm>
          <a:off x="1631950" y="11728450"/>
          <a:ext cx="1562282" cy="250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Taux d'occupation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6</xdr:col>
      <xdr:colOff>385445</xdr:colOff>
      <xdr:row>59</xdr:row>
      <xdr:rowOff>120650</xdr:rowOff>
    </xdr:from>
    <xdr:to>
      <xdr:col>9</xdr:col>
      <xdr:colOff>516204</xdr:colOff>
      <xdr:row>61</xdr:row>
      <xdr:rowOff>120944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8AA1B931-A6BB-4CB3-883C-C39C04EF48BE}"/>
            </a:ext>
          </a:extLst>
        </xdr:cNvPr>
        <xdr:cNvSpPr txBox="1">
          <a:spLocks noChangeArrowheads="1"/>
        </xdr:cNvSpPr>
      </xdr:nvSpPr>
      <xdr:spPr bwMode="auto">
        <a:xfrm>
          <a:off x="4995545" y="11722100"/>
          <a:ext cx="1816684" cy="324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Prix moyen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12</xdr:col>
      <xdr:colOff>525780</xdr:colOff>
      <xdr:row>59</xdr:row>
      <xdr:rowOff>128905</xdr:rowOff>
    </xdr:from>
    <xdr:to>
      <xdr:col>15</xdr:col>
      <xdr:colOff>558768</xdr:colOff>
      <xdr:row>61</xdr:row>
      <xdr:rowOff>111486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809C2D35-38E2-4934-8AC3-44351241766B}"/>
            </a:ext>
          </a:extLst>
        </xdr:cNvPr>
        <xdr:cNvSpPr txBox="1">
          <a:spLocks noChangeArrowheads="1"/>
        </xdr:cNvSpPr>
      </xdr:nvSpPr>
      <xdr:spPr bwMode="auto">
        <a:xfrm>
          <a:off x="8507730" y="11730355"/>
          <a:ext cx="1718913" cy="306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RevPAR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 editAs="oneCell">
    <xdr:from>
      <xdr:col>15</xdr:col>
      <xdr:colOff>371475</xdr:colOff>
      <xdr:row>0</xdr:row>
      <xdr:rowOff>28575</xdr:rowOff>
    </xdr:from>
    <xdr:to>
      <xdr:col>16</xdr:col>
      <xdr:colOff>68100</xdr:colOff>
      <xdr:row>3</xdr:row>
      <xdr:rowOff>29259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319D578-85AD-4B9B-A81D-62093E49CF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039350" y="28575"/>
          <a:ext cx="725325" cy="772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358588</xdr:colOff>
      <xdr:row>0</xdr:row>
      <xdr:rowOff>0</xdr:rowOff>
    </xdr:from>
    <xdr:to>
      <xdr:col>16</xdr:col>
      <xdr:colOff>77998</xdr:colOff>
      <xdr:row>3</xdr:row>
      <xdr:rowOff>10209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2ED0F47-6458-4D47-8B0A-4B7A9889E5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141013" y="0"/>
          <a:ext cx="748110" cy="781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347383</xdr:colOff>
      <xdr:row>0</xdr:row>
      <xdr:rowOff>33617</xdr:rowOff>
    </xdr:from>
    <xdr:to>
      <xdr:col>16</xdr:col>
      <xdr:colOff>73144</xdr:colOff>
      <xdr:row>3</xdr:row>
      <xdr:rowOff>50176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D4F339C-2715-4D3E-82FB-40BD24E94B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1910733" y="33617"/>
          <a:ext cx="754461" cy="788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381000</xdr:colOff>
      <xdr:row>0</xdr:row>
      <xdr:rowOff>22412</xdr:rowOff>
    </xdr:from>
    <xdr:to>
      <xdr:col>16</xdr:col>
      <xdr:colOff>75009</xdr:colOff>
      <xdr:row>3</xdr:row>
      <xdr:rowOff>38971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6037D5-736B-4E4D-9578-774A82A4F2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296525" y="22412"/>
          <a:ext cx="722710" cy="788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500063</xdr:colOff>
      <xdr:row>0</xdr:row>
      <xdr:rowOff>23812</xdr:rowOff>
    </xdr:from>
    <xdr:to>
      <xdr:col>16</xdr:col>
      <xdr:colOff>91913</xdr:colOff>
      <xdr:row>3</xdr:row>
      <xdr:rowOff>32433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AC25357-4604-4AD8-9C8C-367CF6D504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3520738" y="23812"/>
          <a:ext cx="725325" cy="780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99</xdr:row>
      <xdr:rowOff>0</xdr:rowOff>
    </xdr:from>
    <xdr:to>
      <xdr:col>11</xdr:col>
      <xdr:colOff>463550</xdr:colOff>
      <xdr:row>99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A64F133-E0EE-4D45-930B-6C6956F7DFF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99</xdr:row>
      <xdr:rowOff>0</xdr:rowOff>
    </xdr:from>
    <xdr:to>
      <xdr:col>11</xdr:col>
      <xdr:colOff>463550</xdr:colOff>
      <xdr:row>99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516DB6F-B029-4796-9CDF-8B1D78B275D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99</xdr:row>
      <xdr:rowOff>0</xdr:rowOff>
    </xdr:from>
    <xdr:to>
      <xdr:col>11</xdr:col>
      <xdr:colOff>463550</xdr:colOff>
      <xdr:row>99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36E16E39-4ED0-43F1-99D7-D00BC8A6418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347382</xdr:colOff>
      <xdr:row>0</xdr:row>
      <xdr:rowOff>22411</xdr:rowOff>
    </xdr:from>
    <xdr:to>
      <xdr:col>16</xdr:col>
      <xdr:colOff>66793</xdr:colOff>
      <xdr:row>3</xdr:row>
      <xdr:rowOff>45320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B096580-5925-4D3C-9EA9-37BD24DA72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244107" y="22411"/>
          <a:ext cx="748111" cy="794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</xdr:colOff>
      <xdr:row>72</xdr:row>
      <xdr:rowOff>4739</xdr:rowOff>
    </xdr:from>
    <xdr:to>
      <xdr:col>15</xdr:col>
      <xdr:colOff>1112462</xdr:colOff>
      <xdr:row>94</xdr:row>
      <xdr:rowOff>150419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5649E41-7F76-4559-89F2-85B847BBED2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476250</xdr:colOff>
      <xdr:row>0</xdr:row>
      <xdr:rowOff>35719</xdr:rowOff>
    </xdr:from>
    <xdr:to>
      <xdr:col>16</xdr:col>
      <xdr:colOff>74450</xdr:colOff>
      <xdr:row>3</xdr:row>
      <xdr:rowOff>31640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2722585-E12C-4993-8F3C-79490199FF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877800" y="35719"/>
          <a:ext cx="741200" cy="767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101226</xdr:colOff>
      <xdr:row>72</xdr:row>
      <xdr:rowOff>13073</xdr:rowOff>
    </xdr:from>
    <xdr:to>
      <xdr:col>15</xdr:col>
      <xdr:colOff>1076697</xdr:colOff>
      <xdr:row>94</xdr:row>
      <xdr:rowOff>103581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866BD70-7B2B-4F5C-9527-10E72FB66F2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347383</xdr:colOff>
      <xdr:row>0</xdr:row>
      <xdr:rowOff>33618</xdr:rowOff>
    </xdr:from>
    <xdr:to>
      <xdr:col>16</xdr:col>
      <xdr:colOff>69970</xdr:colOff>
      <xdr:row>3</xdr:row>
      <xdr:rowOff>59702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8B92769-EB8A-4E71-9DB0-DB40114ED6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567958" y="33618"/>
          <a:ext cx="751287" cy="797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ymbiose.mkg.local\Docu-Share\OBSERVATOIRES\63-%20Observatoire%20Ile-de-France\traitement%20OTCP%20CDT93%20new.xlsx" TargetMode="External"/><Relationship Id="rId1" Type="http://schemas.openxmlformats.org/officeDocument/2006/relationships/externalLinkPath" Target="file:///\\symbiose.mkg.local\Docu-Share\OBSERVATOIRES\63-%20Observatoire%20Ile-de-France\traitement%20OTCP%20CDT93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nel Zones"/>
      <sheetName val="Calendrier"/>
      <sheetName val="Requête Monthly"/>
      <sheetName val="TCD cst"/>
      <sheetName val="TCD cst comparaison aout"/>
      <sheetName val="TCD Results"/>
      <sheetName val="TCD Rolling Graph"/>
      <sheetName val="TCD Hit Paris"/>
      <sheetName val="Carte Zones"/>
      <sheetName val="92, 93, 94, 75"/>
      <sheetName val="Observatoire Paris"/>
      <sheetName val="Benchmark Paris"/>
      <sheetName val="Observatoire CDT 92"/>
      <sheetName val="Observatoire CDT 93"/>
      <sheetName val="Observatoire CDT 93 (2)"/>
      <sheetName val="Observatoire CDT 94"/>
      <sheetName val="Consolidation sans Paris"/>
      <sheetName val="Consolidation sans Paris&quot;"/>
      <sheetName val="Consolidation av Paris"/>
      <sheetName val="Consolidation av Paris&quot;"/>
    </sheetNames>
    <sheetDataSet>
      <sheetData sheetId="0"/>
      <sheetData sheetId="1">
        <row r="1">
          <cell r="M1" t="str">
            <v>Source : MKG_destination - Novembre 2024</v>
          </cell>
        </row>
        <row r="4">
          <cell r="K4">
            <v>45597</v>
          </cell>
        </row>
      </sheetData>
      <sheetData sheetId="2"/>
      <sheetData sheetId="3"/>
      <sheetData sheetId="4"/>
      <sheetData sheetId="5"/>
      <sheetData sheetId="6">
        <row r="98">
          <cell r="E98">
            <v>0.78082363789160925</v>
          </cell>
          <cell r="F98">
            <v>0.78935391185234005</v>
          </cell>
        </row>
        <row r="99">
          <cell r="E99">
            <v>0.68520342030163917</v>
          </cell>
          <cell r="F99">
            <v>0.66406707780110519</v>
          </cell>
        </row>
        <row r="100">
          <cell r="E100">
            <v>0.68989825900100865</v>
          </cell>
          <cell r="F100">
            <v>0.67291279876129184</v>
          </cell>
        </row>
        <row r="101">
          <cell r="E101">
            <v>0.66038899042527077</v>
          </cell>
          <cell r="F101">
            <v>0.66130227516563245</v>
          </cell>
        </row>
        <row r="102">
          <cell r="E102">
            <v>223.05284423909723</v>
          </cell>
          <cell r="F102">
            <v>219.48467621191347</v>
          </cell>
        </row>
        <row r="103">
          <cell r="E103">
            <v>140.10301763091257</v>
          </cell>
          <cell r="F103">
            <v>140.59332125318033</v>
          </cell>
        </row>
        <row r="104">
          <cell r="E104">
            <v>94.072110135222829</v>
          </cell>
          <cell r="F104">
            <v>90.849408297811578</v>
          </cell>
        </row>
        <row r="105">
          <cell r="E105">
            <v>88.486058179844846</v>
          </cell>
          <cell r="F105">
            <v>86.928897302519061</v>
          </cell>
        </row>
        <row r="106">
          <cell r="E106">
            <v>174.16493328084235</v>
          </cell>
          <cell r="F106">
            <v>173.25108775951813</v>
          </cell>
        </row>
        <row r="107">
          <cell r="E107">
            <v>95.999066875282139</v>
          </cell>
          <cell r="F107">
            <v>93.363396002951475</v>
          </cell>
        </row>
        <row r="108">
          <cell r="E108">
            <v>64.900185002841368</v>
          </cell>
          <cell r="F108">
            <v>61.133729603487723</v>
          </cell>
        </row>
        <row r="109">
          <cell r="E109">
            <v>58.435218628099513</v>
          </cell>
          <cell r="F109">
            <v>57.486277563795475</v>
          </cell>
        </row>
      </sheetData>
      <sheetData sheetId="7"/>
      <sheetData sheetId="8"/>
      <sheetData sheetId="9">
        <row r="64">
          <cell r="D64">
            <v>45597</v>
          </cell>
        </row>
      </sheetData>
      <sheetData sheetId="10">
        <row r="60">
          <cell r="D60">
            <v>0.66904757528694969</v>
          </cell>
          <cell r="E60">
            <v>0.68332068107178234</v>
          </cell>
          <cell r="F60">
            <v>0.79064336645965572</v>
          </cell>
          <cell r="G60">
            <v>0.79289421821650929</v>
          </cell>
          <cell r="H60">
            <v>0.79733137532147313</v>
          </cell>
          <cell r="I60">
            <v>0.79238943174413234</v>
          </cell>
          <cell r="J60">
            <v>0.71497504336329343</v>
          </cell>
          <cell r="K60">
            <v>0.72212701154650427</v>
          </cell>
          <cell r="L60">
            <v>0.83426879118261099</v>
          </cell>
          <cell r="M60">
            <v>0.85662020614034418</v>
          </cell>
          <cell r="N60">
            <v>0.79958797760013134</v>
          </cell>
          <cell r="O60" t="str">
            <v/>
          </cell>
          <cell r="P60">
            <v>0.76860402119797255</v>
          </cell>
        </row>
        <row r="61">
          <cell r="D61">
            <v>206.94757173295861</v>
          </cell>
          <cell r="E61">
            <v>195.82653241182535</v>
          </cell>
          <cell r="F61">
            <v>220.0264614457131</v>
          </cell>
          <cell r="G61">
            <v>231.52744376764349</v>
          </cell>
          <cell r="H61">
            <v>260.21351361894307</v>
          </cell>
          <cell r="I61">
            <v>284.63982297549188</v>
          </cell>
          <cell r="J61">
            <v>310.00961951882857</v>
          </cell>
          <cell r="K61">
            <v>319.48697560517633</v>
          </cell>
          <cell r="L61">
            <v>272.30142995425814</v>
          </cell>
          <cell r="M61">
            <v>264.63943259143326</v>
          </cell>
          <cell r="N61">
            <v>219.3739082156485</v>
          </cell>
          <cell r="O61" t="str">
            <v/>
          </cell>
          <cell r="P61">
            <v>254.10812929608642</v>
          </cell>
        </row>
        <row r="62">
          <cell r="D62">
            <v>138.45777107945804</v>
          </cell>
          <cell r="E62">
            <v>133.81231949957396</v>
          </cell>
          <cell r="F62">
            <v>173.96246218764423</v>
          </cell>
          <cell r="G62">
            <v>183.5767715218125</v>
          </cell>
          <cell r="H62">
            <v>207.47639869102474</v>
          </cell>
          <cell r="I62">
            <v>225.54558757930045</v>
          </cell>
          <cell r="J62">
            <v>221.64914115851255</v>
          </cell>
          <cell r="K62">
            <v>230.71017492179686</v>
          </cell>
          <cell r="L62">
            <v>227.17258480523535</v>
          </cell>
          <cell r="M62">
            <v>226.69548529933729</v>
          </cell>
          <cell r="N62">
            <v>175.40873960838724</v>
          </cell>
          <cell r="O62" t="str">
            <v/>
          </cell>
          <cell r="P62">
            <v>195.30852999606634</v>
          </cell>
        </row>
        <row r="66">
          <cell r="D66">
            <v>-2.0028446781754305</v>
          </cell>
          <cell r="E66">
            <v>-1.1495920019726769</v>
          </cell>
          <cell r="F66">
            <v>4.0389646958496117</v>
          </cell>
          <cell r="G66">
            <v>-2.5070947024288137</v>
          </cell>
          <cell r="H66">
            <v>-0.73353536878638659</v>
          </cell>
          <cell r="I66">
            <v>-12.793505598835198</v>
          </cell>
          <cell r="J66">
            <v>-10.742710254966948</v>
          </cell>
          <cell r="K66">
            <v>-1.8377963026546151</v>
          </cell>
          <cell r="L66">
            <v>-0.21304887236166525</v>
          </cell>
          <cell r="M66">
            <v>2.5153457851031513</v>
          </cell>
          <cell r="N66">
            <v>0.35059693123445923</v>
          </cell>
          <cell r="O66" t="str">
            <v/>
          </cell>
          <cell r="P66">
            <v>-2.3045181790258717</v>
          </cell>
        </row>
        <row r="67">
          <cell r="D67">
            <v>-7.5629637063576727E-3</v>
          </cell>
          <cell r="E67">
            <v>1.5996236875299719E-3</v>
          </cell>
          <cell r="F67">
            <v>-1.5675226366336226E-3</v>
          </cell>
          <cell r="G67">
            <v>-7.26354722902256E-3</v>
          </cell>
          <cell r="H67">
            <v>2.6809726680559587E-2</v>
          </cell>
          <cell r="I67">
            <v>-0.15082456947502831</v>
          </cell>
          <cell r="J67">
            <v>0.2197988027019766</v>
          </cell>
          <cell r="K67">
            <v>0.6090095734734966</v>
          </cell>
          <cell r="L67">
            <v>-6.3111328141348677E-2</v>
          </cell>
          <cell r="M67">
            <v>-0.10172564260758532</v>
          </cell>
          <cell r="N67">
            <v>-1.7236606629863371E-2</v>
          </cell>
          <cell r="O67" t="str">
            <v/>
          </cell>
          <cell r="P67">
            <v>1.8496761569523068E-2</v>
          </cell>
        </row>
        <row r="68">
          <cell r="D68">
            <v>-3.6408797444666852E-2</v>
          </cell>
          <cell r="E68">
            <v>-1.4972100631681751E-2</v>
          </cell>
          <cell r="F68">
            <v>5.2182741073376171E-2</v>
          </cell>
          <cell r="G68">
            <v>-3.7691301458842363E-2</v>
          </cell>
          <cell r="H68">
            <v>1.7449314172124364E-2</v>
          </cell>
          <cell r="I68">
            <v>-0.26886913712074312</v>
          </cell>
          <cell r="J68">
            <v>6.0461364541038787E-2</v>
          </cell>
          <cell r="K68">
            <v>0.56907693363173983</v>
          </cell>
          <cell r="L68">
            <v>-6.5497784943299608E-2</v>
          </cell>
          <cell r="M68">
            <v>-7.4551126929334077E-2</v>
          </cell>
          <cell r="N68">
            <v>-1.2908486834941613E-2</v>
          </cell>
          <cell r="O68" t="str">
            <v/>
          </cell>
          <cell r="P68">
            <v>-1.1152031020126629E-2</v>
          </cell>
        </row>
      </sheetData>
      <sheetData sheetId="11"/>
      <sheetData sheetId="12">
        <row r="60">
          <cell r="D60">
            <v>0.55303939326775853</v>
          </cell>
          <cell r="E60">
            <v>0.54437121327281812</v>
          </cell>
          <cell r="F60">
            <v>0.66485396352072501</v>
          </cell>
          <cell r="G60">
            <v>0.66813911184704122</v>
          </cell>
          <cell r="H60">
            <v>0.67714306065030805</v>
          </cell>
          <cell r="I60">
            <v>0.6813967366016388</v>
          </cell>
          <cell r="J60">
            <v>0.60817508818241239</v>
          </cell>
          <cell r="K60">
            <v>0.56641501009670514</v>
          </cell>
          <cell r="L60">
            <v>0.72979470861656259</v>
          </cell>
          <cell r="M60">
            <v>0.74548538893840932</v>
          </cell>
          <cell r="N60">
            <v>0.66406707780110519</v>
          </cell>
          <cell r="O60" t="str">
            <v/>
          </cell>
          <cell r="P60">
            <v>0.64583717616677838</v>
          </cell>
        </row>
        <row r="61">
          <cell r="D61">
            <v>130.8651476070323</v>
          </cell>
          <cell r="E61">
            <v>126.24564157695146</v>
          </cell>
          <cell r="F61">
            <v>130.84090593123818</v>
          </cell>
          <cell r="G61">
            <v>132.18842285625669</v>
          </cell>
          <cell r="H61">
            <v>145.72248534083161</v>
          </cell>
          <cell r="I61">
            <v>154.20750819094226</v>
          </cell>
          <cell r="J61">
            <v>168.2171927661345</v>
          </cell>
          <cell r="K61">
            <v>187.53174872158201</v>
          </cell>
          <cell r="L61">
            <v>156.95628261748143</v>
          </cell>
          <cell r="M61">
            <v>148.68512476633424</v>
          </cell>
          <cell r="N61">
            <v>140.59332125318033</v>
          </cell>
          <cell r="O61" t="str">
            <v/>
          </cell>
          <cell r="P61">
            <v>147.59708279210798</v>
          </cell>
        </row>
        <row r="62">
          <cell r="D62">
            <v>72.37358183248881</v>
          </cell>
          <cell r="E62">
            <v>68.7244930756504</v>
          </cell>
          <cell r="F62">
            <v>86.990094899026047</v>
          </cell>
          <cell r="G62">
            <v>88.320255443640477</v>
          </cell>
          <cell r="H62">
            <v>98.674969729260368</v>
          </cell>
          <cell r="I62">
            <v>105.07649284077854</v>
          </cell>
          <cell r="J62">
            <v>102.3055060443417</v>
          </cell>
          <cell r="K62">
            <v>106.22079734558764</v>
          </cell>
          <cell r="L62">
            <v>114.54586453836372</v>
          </cell>
          <cell r="M62">
            <v>110.8425880657866</v>
          </cell>
          <cell r="N62">
            <v>93.363396002951475</v>
          </cell>
          <cell r="O62" t="str">
            <v/>
          </cell>
          <cell r="P62">
            <v>95.323683160909226</v>
          </cell>
        </row>
        <row r="66">
          <cell r="D66">
            <v>0.25274134834023521</v>
          </cell>
          <cell r="E66">
            <v>0.91387436515578679</v>
          </cell>
          <cell r="F66">
            <v>2.9778582241416829</v>
          </cell>
          <cell r="G66">
            <v>-4.9026972503363409</v>
          </cell>
          <cell r="H66">
            <v>-0.71925134808410451</v>
          </cell>
          <cell r="I66">
            <v>-15.644613425492848</v>
          </cell>
          <cell r="J66">
            <v>-7.9048203505339814</v>
          </cell>
          <cell r="K66">
            <v>3.2007046146418694</v>
          </cell>
          <cell r="L66">
            <v>0.28072938289380733</v>
          </cell>
          <cell r="M66">
            <v>2.3346350417717709</v>
          </cell>
          <cell r="N66">
            <v>-2.1136342500533978</v>
          </cell>
          <cell r="O66" t="str">
            <v/>
          </cell>
          <cell r="P66">
            <v>-1.9916963230991569</v>
          </cell>
        </row>
        <row r="67">
          <cell r="D67">
            <v>5.0342128668307007E-2</v>
          </cell>
          <cell r="E67">
            <v>4.3338895760680174E-2</v>
          </cell>
          <cell r="F67">
            <v>1.8514610983938029E-2</v>
          </cell>
          <cell r="G67">
            <v>3.853872907053657E-2</v>
          </cell>
          <cell r="H67">
            <v>3.3855405669587668E-2</v>
          </cell>
          <cell r="I67">
            <v>-0.10190068490074622</v>
          </cell>
          <cell r="J67">
            <v>0.34689060021469231</v>
          </cell>
          <cell r="K67">
            <v>0.92553820099820805</v>
          </cell>
          <cell r="L67">
            <v>6.5134919204838937E-3</v>
          </cell>
          <cell r="M67">
            <v>-0.10058712486708132</v>
          </cell>
          <cell r="N67">
            <v>3.4995935887649487E-3</v>
          </cell>
          <cell r="O67" t="str">
            <v/>
          </cell>
          <cell r="P67">
            <v>6.5478896965982969E-2</v>
          </cell>
        </row>
        <row r="68">
          <cell r="D68">
            <v>5.5164274154081427E-2</v>
          </cell>
          <cell r="E68">
            <v>6.1153223648529265E-2</v>
          </cell>
          <cell r="F68">
            <v>6.6272596888182544E-2</v>
          </cell>
          <cell r="G68">
            <v>-3.2457949139557796E-2</v>
          </cell>
          <cell r="H68">
            <v>2.2989363885979053E-2</v>
          </cell>
          <cell r="I68">
            <v>-0.26959819825504983</v>
          </cell>
          <cell r="J68">
            <v>0.19196383397584382</v>
          </cell>
          <cell r="K68">
            <v>1.0408635595510138</v>
          </cell>
          <cell r="L68">
            <v>1.0400187972074759E-2</v>
          </cell>
          <cell r="M68">
            <v>-7.1509610658633593E-2</v>
          </cell>
          <cell r="N68">
            <v>-2.7455171785730093E-2</v>
          </cell>
          <cell r="O68" t="str">
            <v/>
          </cell>
          <cell r="P68">
            <v>3.3603610342207491E-2</v>
          </cell>
        </row>
      </sheetData>
      <sheetData sheetId="13">
        <row r="60">
          <cell r="D60">
            <v>0.60849161852884193</v>
          </cell>
          <cell r="E60">
            <v>0.57889835917846277</v>
          </cell>
          <cell r="F60">
            <v>0.69687943863814628</v>
          </cell>
          <cell r="G60">
            <v>0.69978341674715372</v>
          </cell>
          <cell r="H60">
            <v>0.73163495783563337</v>
          </cell>
          <cell r="I60">
            <v>0.73891258073718624</v>
          </cell>
          <cell r="J60">
            <v>0.72908407394178165</v>
          </cell>
          <cell r="K60">
            <v>0.70074810321348358</v>
          </cell>
          <cell r="L60">
            <v>0.79191845250077775</v>
          </cell>
          <cell r="M60">
            <v>0.77547511568341654</v>
          </cell>
          <cell r="N60">
            <v>0.67291279876129184</v>
          </cell>
          <cell r="O60" t="str">
            <v/>
          </cell>
          <cell r="P60">
            <v>0.7026330123987341</v>
          </cell>
        </row>
        <row r="61">
          <cell r="D61">
            <v>91.356030972435633</v>
          </cell>
          <cell r="E61">
            <v>87.216616482855855</v>
          </cell>
          <cell r="F61">
            <v>94.659354422547977</v>
          </cell>
          <cell r="G61">
            <v>95.907703315496974</v>
          </cell>
          <cell r="H61">
            <v>95.255489280957548</v>
          </cell>
          <cell r="I61">
            <v>115.22587344610012</v>
          </cell>
          <cell r="J61">
            <v>143.64446904422215</v>
          </cell>
          <cell r="K61">
            <v>156.97189007196687</v>
          </cell>
          <cell r="L61">
            <v>117.30699242653584</v>
          </cell>
          <cell r="M61">
            <v>113.30056166800486</v>
          </cell>
          <cell r="N61">
            <v>90.849408297811578</v>
          </cell>
          <cell r="O61" t="str">
            <v/>
          </cell>
          <cell r="P61">
            <v>110.28216368581589</v>
          </cell>
        </row>
        <row r="62">
          <cell r="D62">
            <v>55.589379148788382</v>
          </cell>
          <cell r="E62">
            <v>50.489556175022528</v>
          </cell>
          <cell r="F62">
            <v>65.96615777183456</v>
          </cell>
          <cell r="G62">
            <v>67.114620318490793</v>
          </cell>
          <cell r="H62">
            <v>69.692245883685999</v>
          </cell>
          <cell r="I62">
            <v>85.141847515754264</v>
          </cell>
          <cell r="J62">
            <v>104.72889468996563</v>
          </cell>
          <cell r="K62">
            <v>109.99775422576623</v>
          </cell>
          <cell r="L62">
            <v>92.897571909942712</v>
          </cell>
          <cell r="M62">
            <v>87.861766166492146</v>
          </cell>
          <cell r="N62">
            <v>61.133729603487723</v>
          </cell>
          <cell r="O62" t="str">
            <v/>
          </cell>
          <cell r="P62">
            <v>77.487888884415099</v>
          </cell>
        </row>
        <row r="66">
          <cell r="D66">
            <v>1.0308227525381741</v>
          </cell>
          <cell r="E66">
            <v>-0.65464143215920867</v>
          </cell>
          <cell r="F66">
            <v>3.0271808727764027</v>
          </cell>
          <cell r="G66">
            <v>-4.232722285946755</v>
          </cell>
          <cell r="H66">
            <v>-1.4168764788483612</v>
          </cell>
          <cell r="I66">
            <v>-12.927567574195354</v>
          </cell>
          <cell r="J66">
            <v>-1.4607232822298477</v>
          </cell>
          <cell r="K66">
            <v>7.2664000329794254</v>
          </cell>
          <cell r="L66">
            <v>2.529359557419586</v>
          </cell>
          <cell r="M66">
            <v>1.1721608534670969</v>
          </cell>
          <cell r="N66">
            <v>-1.698546023971681</v>
          </cell>
          <cell r="O66" t="str">
            <v/>
          </cell>
          <cell r="P66">
            <v>-0.67334688651813357</v>
          </cell>
        </row>
        <row r="67">
          <cell r="D67">
            <v>1.9274994692397573E-3</v>
          </cell>
          <cell r="E67">
            <v>-2.5643625539778503E-3</v>
          </cell>
          <cell r="F67">
            <v>4.6789671328871352E-2</v>
          </cell>
          <cell r="G67">
            <v>-5.8462503529852494E-3</v>
          </cell>
          <cell r="H67">
            <v>-4.8237881552265383E-2</v>
          </cell>
          <cell r="I67">
            <v>-0.14123217678105293</v>
          </cell>
          <cell r="J67">
            <v>0.40540708317309804</v>
          </cell>
          <cell r="K67">
            <v>0.92730355087283511</v>
          </cell>
          <cell r="L67">
            <v>1.1871643354895101E-2</v>
          </cell>
          <cell r="M67">
            <v>-4.6633599547080018E-2</v>
          </cell>
          <cell r="N67">
            <v>-3.4257781958742295E-2</v>
          </cell>
          <cell r="O67" t="str">
            <v/>
          </cell>
          <cell r="P67">
            <v>7.4430228792636166E-2</v>
          </cell>
        </row>
        <row r="68">
          <cell r="D68">
            <v>1.9193269104100796E-2</v>
          </cell>
          <cell r="E68">
            <v>-1.3717638212766059E-2</v>
          </cell>
          <cell r="F68">
            <v>9.4326205996088985E-2</v>
          </cell>
          <cell r="G68">
            <v>-6.2549072104995496E-2</v>
          </cell>
          <cell r="H68">
            <v>-6.6319439986201156E-2</v>
          </cell>
          <cell r="I68">
            <v>-0.26910512348767923</v>
          </cell>
          <cell r="J68">
            <v>0.3778027421147867</v>
          </cell>
          <cell r="K68">
            <v>1.1502762152234425</v>
          </cell>
          <cell r="L68">
            <v>4.5256775455388309E-2</v>
          </cell>
          <cell r="M68">
            <v>-3.2001931565696529E-2</v>
          </cell>
          <cell r="N68">
            <v>-5.8034586483670991E-2</v>
          </cell>
          <cell r="O68" t="str">
            <v/>
          </cell>
          <cell r="P68">
            <v>6.4231491349481917E-2</v>
          </cell>
        </row>
      </sheetData>
      <sheetData sheetId="14"/>
      <sheetData sheetId="15">
        <row r="47">
          <cell r="D47">
            <v>0.57424214393318707</v>
          </cell>
          <cell r="E47">
            <v>0.57795499434860542</v>
          </cell>
          <cell r="F47">
            <v>0.71128877518388234</v>
          </cell>
          <cell r="G47">
            <v>0.70099620232263748</v>
          </cell>
          <cell r="H47">
            <v>0.69000964042801372</v>
          </cell>
          <cell r="I47">
            <v>0.7292390544209072</v>
          </cell>
          <cell r="J47">
            <v>0.67324535668946095</v>
          </cell>
          <cell r="K47">
            <v>0.60472541847985695</v>
          </cell>
          <cell r="L47">
            <v>0.74115308588953677</v>
          </cell>
          <cell r="M47">
            <v>0.77206585690391327</v>
          </cell>
          <cell r="N47">
            <v>0.66130227516563245</v>
          </cell>
          <cell r="O47" t="str">
            <v/>
          </cell>
          <cell r="P47">
            <v>0.67615882345397316</v>
          </cell>
        </row>
        <row r="48">
          <cell r="D48">
            <v>86.136030900789777</v>
          </cell>
          <cell r="E48">
            <v>82.798912870697322</v>
          </cell>
          <cell r="F48">
            <v>86.035420038665592</v>
          </cell>
          <cell r="G48">
            <v>87.163285016272255</v>
          </cell>
          <cell r="H48">
            <v>89.282907118390582</v>
          </cell>
          <cell r="I48">
            <v>103.58228550784554</v>
          </cell>
          <cell r="J48">
            <v>125.9131552012027</v>
          </cell>
          <cell r="K48">
            <v>133.90636740547961</v>
          </cell>
          <cell r="L48">
            <v>103.9338472676738</v>
          </cell>
          <cell r="M48">
            <v>93.026208285460172</v>
          </cell>
          <cell r="N48">
            <v>86.928897302519061</v>
          </cell>
          <cell r="O48" t="str">
            <v/>
          </cell>
          <cell r="P48">
            <v>98.11023976634857</v>
          </cell>
        </row>
        <row r="49">
          <cell r="D49">
            <v>49.462939054364774</v>
          </cell>
          <cell r="E49">
            <v>47.854045220254541</v>
          </cell>
          <cell r="F49">
            <v>61.196028541733291</v>
          </cell>
          <cell r="G49">
            <v>61.101131778372505</v>
          </cell>
          <cell r="H49">
            <v>61.606066637128428</v>
          </cell>
          <cell r="I49">
            <v>75.536247938497709</v>
          </cell>
          <cell r="J49">
            <v>84.770447085329167</v>
          </cell>
          <cell r="K49">
            <v>80.976584066396128</v>
          </cell>
          <cell r="L49">
            <v>77.030891630808242</v>
          </cell>
          <cell r="M49">
            <v>71.822359214435721</v>
          </cell>
          <cell r="N49">
            <v>57.486277563795475</v>
          </cell>
          <cell r="O49" t="str">
            <v/>
          </cell>
          <cell r="P49">
            <v>66.338104289201453</v>
          </cell>
        </row>
        <row r="53">
          <cell r="D53">
            <v>-4.7043724871292163</v>
          </cell>
          <cell r="E53">
            <v>-4.3611370230395297</v>
          </cell>
          <cell r="F53">
            <v>0.51776728311946352</v>
          </cell>
          <cell r="G53">
            <v>-8.0509703509439525</v>
          </cell>
          <cell r="H53">
            <v>-5.0720988660642563</v>
          </cell>
          <cell r="I53">
            <v>-13.785274770115185</v>
          </cell>
          <cell r="J53">
            <v>-5.82243751435837</v>
          </cell>
          <cell r="K53">
            <v>0.25196839935580639</v>
          </cell>
          <cell r="L53">
            <v>-0.60420620026653271</v>
          </cell>
          <cell r="M53">
            <v>3.0159878445917054</v>
          </cell>
          <cell r="N53">
            <v>9.1328474036167506E-2</v>
          </cell>
          <cell r="O53" t="str">
            <v/>
          </cell>
          <cell r="P53">
            <v>-3.5269349686677276</v>
          </cell>
        </row>
        <row r="54">
          <cell r="D54">
            <v>5.4909067201906803E-2</v>
          </cell>
          <cell r="E54">
            <v>3.2969590000012206E-2</v>
          </cell>
          <cell r="F54">
            <v>2.4351076673416516E-2</v>
          </cell>
          <cell r="G54">
            <v>-1.3494667600317922E-2</v>
          </cell>
          <cell r="H54">
            <v>-1.5247656592725312E-2</v>
          </cell>
          <cell r="I54">
            <v>-5.8579923481139495E-2</v>
          </cell>
          <cell r="J54">
            <v>0.41855469889478414</v>
          </cell>
          <cell r="K54">
            <v>0.79911021349021127</v>
          </cell>
          <cell r="L54">
            <v>3.1418977109317181E-2</v>
          </cell>
          <cell r="M54">
            <v>-9.4101482813075732E-2</v>
          </cell>
          <cell r="N54">
            <v>-1.7597810427501526E-2</v>
          </cell>
          <cell r="O54" t="str">
            <v/>
          </cell>
          <cell r="P54">
            <v>7.8860455833445808E-2</v>
          </cell>
        </row>
        <row r="55">
          <cell r="D55">
            <v>-2.4968577556331861E-2</v>
          </cell>
          <cell r="E55">
            <v>-3.9507335704844548E-2</v>
          </cell>
          <cell r="F55">
            <v>3.1862295122786932E-2</v>
          </cell>
          <cell r="G55">
            <v>-0.1151231405642128</v>
          </cell>
          <cell r="H55">
            <v>-8.2677853862890394E-2</v>
          </cell>
          <cell r="I55">
            <v>-0.20824959394918663</v>
          </cell>
          <cell r="J55">
            <v>0.30563893853493496</v>
          </cell>
          <cell r="K55">
            <v>0.80663785553673728</v>
          </cell>
          <cell r="L55">
            <v>2.3078589155782092E-2</v>
          </cell>
          <cell r="M55">
            <v>-5.7274998115539377E-2</v>
          </cell>
          <cell r="N55">
            <v>-1.6239197637702096E-2</v>
          </cell>
          <cell r="O55" t="str">
            <v/>
          </cell>
          <cell r="P55">
            <v>2.5375496822136911E-2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A7513-E096-4ECC-9FB6-D9FEA8459608}">
  <sheetPr>
    <tabColor rgb="FF1B4395"/>
  </sheetPr>
  <dimension ref="B7:H45"/>
  <sheetViews>
    <sheetView view="pageBreakPreview" zoomScaleNormal="100" workbookViewId="0">
      <selection activeCell="H46" sqref="H46"/>
    </sheetView>
  </sheetViews>
  <sheetFormatPr baseColWidth="10" defaultColWidth="12.109375" defaultRowHeight="13.2"/>
  <cols>
    <col min="1" max="1" width="8.44140625" style="1" customWidth="1"/>
    <col min="2" max="16384" width="12.109375" style="1"/>
  </cols>
  <sheetData>
    <row r="7" spans="2:8" ht="27" customHeight="1">
      <c r="B7" s="70" t="s">
        <v>0</v>
      </c>
      <c r="C7" s="70"/>
      <c r="D7" s="70"/>
      <c r="E7" s="70"/>
      <c r="F7" s="70"/>
      <c r="G7" s="70"/>
      <c r="H7" s="70"/>
    </row>
    <row r="45" spans="8:8">
      <c r="H45" s="2" t="s">
        <v>83</v>
      </c>
    </row>
  </sheetData>
  <mergeCells count="1">
    <mergeCell ref="B7:H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F781-9290-4408-97B9-3F3D769D2D9E}">
  <sheetPr>
    <tabColor rgb="FF1B4395"/>
  </sheetPr>
  <dimension ref="A1:AE69"/>
  <sheetViews>
    <sheetView view="pageBreakPreview" topLeftCell="A28" zoomScale="85" zoomScaleNormal="100" zoomScaleSheetLayoutView="85" workbookViewId="0">
      <selection activeCell="F139" sqref="F139"/>
    </sheetView>
  </sheetViews>
  <sheetFormatPr baseColWidth="10" defaultColWidth="10.88671875" defaultRowHeight="13.2"/>
  <cols>
    <col min="1" max="1" width="7.109375" style="3" customWidth="1"/>
    <col min="2" max="2" width="1.5546875" style="3" customWidth="1"/>
    <col min="3" max="3" width="35.109375" style="3" customWidth="1"/>
    <col min="4" max="15" width="8.44140625" style="6" customWidth="1"/>
    <col min="16" max="16" width="15.44140625" style="6" customWidth="1"/>
    <col min="17" max="17" width="1.5546875" style="3" customWidth="1"/>
    <col min="18" max="18" width="7.109375" style="6" customWidth="1"/>
    <col min="19" max="29" width="10" style="6" customWidth="1"/>
    <col min="30" max="256" width="10.88671875" style="3"/>
    <col min="257" max="257" width="7.109375" style="3" customWidth="1"/>
    <col min="258" max="258" width="1.5546875" style="3" customWidth="1"/>
    <col min="259" max="259" width="35.109375" style="3" customWidth="1"/>
    <col min="260" max="271" width="8.44140625" style="3" customWidth="1"/>
    <col min="272" max="272" width="15.44140625" style="3" customWidth="1"/>
    <col min="273" max="273" width="1.5546875" style="3" customWidth="1"/>
    <col min="274" max="274" width="7.109375" style="3" customWidth="1"/>
    <col min="275" max="285" width="10" style="3" customWidth="1"/>
    <col min="286" max="512" width="10.88671875" style="3"/>
    <col min="513" max="513" width="7.109375" style="3" customWidth="1"/>
    <col min="514" max="514" width="1.5546875" style="3" customWidth="1"/>
    <col min="515" max="515" width="35.109375" style="3" customWidth="1"/>
    <col min="516" max="527" width="8.44140625" style="3" customWidth="1"/>
    <col min="528" max="528" width="15.44140625" style="3" customWidth="1"/>
    <col min="529" max="529" width="1.5546875" style="3" customWidth="1"/>
    <col min="530" max="530" width="7.109375" style="3" customWidth="1"/>
    <col min="531" max="541" width="10" style="3" customWidth="1"/>
    <col min="542" max="768" width="10.88671875" style="3"/>
    <col min="769" max="769" width="7.109375" style="3" customWidth="1"/>
    <col min="770" max="770" width="1.5546875" style="3" customWidth="1"/>
    <col min="771" max="771" width="35.109375" style="3" customWidth="1"/>
    <col min="772" max="783" width="8.44140625" style="3" customWidth="1"/>
    <col min="784" max="784" width="15.44140625" style="3" customWidth="1"/>
    <col min="785" max="785" width="1.5546875" style="3" customWidth="1"/>
    <col min="786" max="786" width="7.109375" style="3" customWidth="1"/>
    <col min="787" max="797" width="10" style="3" customWidth="1"/>
    <col min="798" max="1024" width="10.88671875" style="3"/>
    <col min="1025" max="1025" width="7.109375" style="3" customWidth="1"/>
    <col min="1026" max="1026" width="1.5546875" style="3" customWidth="1"/>
    <col min="1027" max="1027" width="35.109375" style="3" customWidth="1"/>
    <col min="1028" max="1039" width="8.44140625" style="3" customWidth="1"/>
    <col min="1040" max="1040" width="15.44140625" style="3" customWidth="1"/>
    <col min="1041" max="1041" width="1.5546875" style="3" customWidth="1"/>
    <col min="1042" max="1042" width="7.109375" style="3" customWidth="1"/>
    <col min="1043" max="1053" width="10" style="3" customWidth="1"/>
    <col min="1054" max="1280" width="10.88671875" style="3"/>
    <col min="1281" max="1281" width="7.109375" style="3" customWidth="1"/>
    <col min="1282" max="1282" width="1.5546875" style="3" customWidth="1"/>
    <col min="1283" max="1283" width="35.109375" style="3" customWidth="1"/>
    <col min="1284" max="1295" width="8.44140625" style="3" customWidth="1"/>
    <col min="1296" max="1296" width="15.44140625" style="3" customWidth="1"/>
    <col min="1297" max="1297" width="1.5546875" style="3" customWidth="1"/>
    <col min="1298" max="1298" width="7.109375" style="3" customWidth="1"/>
    <col min="1299" max="1309" width="10" style="3" customWidth="1"/>
    <col min="1310" max="1536" width="10.88671875" style="3"/>
    <col min="1537" max="1537" width="7.109375" style="3" customWidth="1"/>
    <col min="1538" max="1538" width="1.5546875" style="3" customWidth="1"/>
    <col min="1539" max="1539" width="35.109375" style="3" customWidth="1"/>
    <col min="1540" max="1551" width="8.44140625" style="3" customWidth="1"/>
    <col min="1552" max="1552" width="15.44140625" style="3" customWidth="1"/>
    <col min="1553" max="1553" width="1.5546875" style="3" customWidth="1"/>
    <col min="1554" max="1554" width="7.109375" style="3" customWidth="1"/>
    <col min="1555" max="1565" width="10" style="3" customWidth="1"/>
    <col min="1566" max="1792" width="10.88671875" style="3"/>
    <col min="1793" max="1793" width="7.109375" style="3" customWidth="1"/>
    <col min="1794" max="1794" width="1.5546875" style="3" customWidth="1"/>
    <col min="1795" max="1795" width="35.109375" style="3" customWidth="1"/>
    <col min="1796" max="1807" width="8.44140625" style="3" customWidth="1"/>
    <col min="1808" max="1808" width="15.44140625" style="3" customWidth="1"/>
    <col min="1809" max="1809" width="1.5546875" style="3" customWidth="1"/>
    <col min="1810" max="1810" width="7.109375" style="3" customWidth="1"/>
    <col min="1811" max="1821" width="10" style="3" customWidth="1"/>
    <col min="1822" max="2048" width="10.88671875" style="3"/>
    <col min="2049" max="2049" width="7.109375" style="3" customWidth="1"/>
    <col min="2050" max="2050" width="1.5546875" style="3" customWidth="1"/>
    <col min="2051" max="2051" width="35.109375" style="3" customWidth="1"/>
    <col min="2052" max="2063" width="8.44140625" style="3" customWidth="1"/>
    <col min="2064" max="2064" width="15.44140625" style="3" customWidth="1"/>
    <col min="2065" max="2065" width="1.5546875" style="3" customWidth="1"/>
    <col min="2066" max="2066" width="7.109375" style="3" customWidth="1"/>
    <col min="2067" max="2077" width="10" style="3" customWidth="1"/>
    <col min="2078" max="2304" width="10.88671875" style="3"/>
    <col min="2305" max="2305" width="7.109375" style="3" customWidth="1"/>
    <col min="2306" max="2306" width="1.5546875" style="3" customWidth="1"/>
    <col min="2307" max="2307" width="35.109375" style="3" customWidth="1"/>
    <col min="2308" max="2319" width="8.44140625" style="3" customWidth="1"/>
    <col min="2320" max="2320" width="15.44140625" style="3" customWidth="1"/>
    <col min="2321" max="2321" width="1.5546875" style="3" customWidth="1"/>
    <col min="2322" max="2322" width="7.109375" style="3" customWidth="1"/>
    <col min="2323" max="2333" width="10" style="3" customWidth="1"/>
    <col min="2334" max="2560" width="10.88671875" style="3"/>
    <col min="2561" max="2561" width="7.109375" style="3" customWidth="1"/>
    <col min="2562" max="2562" width="1.5546875" style="3" customWidth="1"/>
    <col min="2563" max="2563" width="35.109375" style="3" customWidth="1"/>
    <col min="2564" max="2575" width="8.44140625" style="3" customWidth="1"/>
    <col min="2576" max="2576" width="15.44140625" style="3" customWidth="1"/>
    <col min="2577" max="2577" width="1.5546875" style="3" customWidth="1"/>
    <col min="2578" max="2578" width="7.109375" style="3" customWidth="1"/>
    <col min="2579" max="2589" width="10" style="3" customWidth="1"/>
    <col min="2590" max="2816" width="10.88671875" style="3"/>
    <col min="2817" max="2817" width="7.109375" style="3" customWidth="1"/>
    <col min="2818" max="2818" width="1.5546875" style="3" customWidth="1"/>
    <col min="2819" max="2819" width="35.109375" style="3" customWidth="1"/>
    <col min="2820" max="2831" width="8.44140625" style="3" customWidth="1"/>
    <col min="2832" max="2832" width="15.44140625" style="3" customWidth="1"/>
    <col min="2833" max="2833" width="1.5546875" style="3" customWidth="1"/>
    <col min="2834" max="2834" width="7.109375" style="3" customWidth="1"/>
    <col min="2835" max="2845" width="10" style="3" customWidth="1"/>
    <col min="2846" max="3072" width="10.88671875" style="3"/>
    <col min="3073" max="3073" width="7.109375" style="3" customWidth="1"/>
    <col min="3074" max="3074" width="1.5546875" style="3" customWidth="1"/>
    <col min="3075" max="3075" width="35.109375" style="3" customWidth="1"/>
    <col min="3076" max="3087" width="8.44140625" style="3" customWidth="1"/>
    <col min="3088" max="3088" width="15.44140625" style="3" customWidth="1"/>
    <col min="3089" max="3089" width="1.5546875" style="3" customWidth="1"/>
    <col min="3090" max="3090" width="7.109375" style="3" customWidth="1"/>
    <col min="3091" max="3101" width="10" style="3" customWidth="1"/>
    <col min="3102" max="3328" width="10.88671875" style="3"/>
    <col min="3329" max="3329" width="7.109375" style="3" customWidth="1"/>
    <col min="3330" max="3330" width="1.5546875" style="3" customWidth="1"/>
    <col min="3331" max="3331" width="35.109375" style="3" customWidth="1"/>
    <col min="3332" max="3343" width="8.44140625" style="3" customWidth="1"/>
    <col min="3344" max="3344" width="15.44140625" style="3" customWidth="1"/>
    <col min="3345" max="3345" width="1.5546875" style="3" customWidth="1"/>
    <col min="3346" max="3346" width="7.109375" style="3" customWidth="1"/>
    <col min="3347" max="3357" width="10" style="3" customWidth="1"/>
    <col min="3358" max="3584" width="10.88671875" style="3"/>
    <col min="3585" max="3585" width="7.109375" style="3" customWidth="1"/>
    <col min="3586" max="3586" width="1.5546875" style="3" customWidth="1"/>
    <col min="3587" max="3587" width="35.109375" style="3" customWidth="1"/>
    <col min="3588" max="3599" width="8.44140625" style="3" customWidth="1"/>
    <col min="3600" max="3600" width="15.44140625" style="3" customWidth="1"/>
    <col min="3601" max="3601" width="1.5546875" style="3" customWidth="1"/>
    <col min="3602" max="3602" width="7.109375" style="3" customWidth="1"/>
    <col min="3603" max="3613" width="10" style="3" customWidth="1"/>
    <col min="3614" max="3840" width="10.88671875" style="3"/>
    <col min="3841" max="3841" width="7.109375" style="3" customWidth="1"/>
    <col min="3842" max="3842" width="1.5546875" style="3" customWidth="1"/>
    <col min="3843" max="3843" width="35.109375" style="3" customWidth="1"/>
    <col min="3844" max="3855" width="8.44140625" style="3" customWidth="1"/>
    <col min="3856" max="3856" width="15.44140625" style="3" customWidth="1"/>
    <col min="3857" max="3857" width="1.5546875" style="3" customWidth="1"/>
    <col min="3858" max="3858" width="7.109375" style="3" customWidth="1"/>
    <col min="3859" max="3869" width="10" style="3" customWidth="1"/>
    <col min="3870" max="4096" width="10.88671875" style="3"/>
    <col min="4097" max="4097" width="7.109375" style="3" customWidth="1"/>
    <col min="4098" max="4098" width="1.5546875" style="3" customWidth="1"/>
    <col min="4099" max="4099" width="35.109375" style="3" customWidth="1"/>
    <col min="4100" max="4111" width="8.44140625" style="3" customWidth="1"/>
    <col min="4112" max="4112" width="15.44140625" style="3" customWidth="1"/>
    <col min="4113" max="4113" width="1.5546875" style="3" customWidth="1"/>
    <col min="4114" max="4114" width="7.109375" style="3" customWidth="1"/>
    <col min="4115" max="4125" width="10" style="3" customWidth="1"/>
    <col min="4126" max="4352" width="10.88671875" style="3"/>
    <col min="4353" max="4353" width="7.109375" style="3" customWidth="1"/>
    <col min="4354" max="4354" width="1.5546875" style="3" customWidth="1"/>
    <col min="4355" max="4355" width="35.109375" style="3" customWidth="1"/>
    <col min="4356" max="4367" width="8.44140625" style="3" customWidth="1"/>
    <col min="4368" max="4368" width="15.44140625" style="3" customWidth="1"/>
    <col min="4369" max="4369" width="1.5546875" style="3" customWidth="1"/>
    <col min="4370" max="4370" width="7.109375" style="3" customWidth="1"/>
    <col min="4371" max="4381" width="10" style="3" customWidth="1"/>
    <col min="4382" max="4608" width="10.88671875" style="3"/>
    <col min="4609" max="4609" width="7.109375" style="3" customWidth="1"/>
    <col min="4610" max="4610" width="1.5546875" style="3" customWidth="1"/>
    <col min="4611" max="4611" width="35.109375" style="3" customWidth="1"/>
    <col min="4612" max="4623" width="8.44140625" style="3" customWidth="1"/>
    <col min="4624" max="4624" width="15.44140625" style="3" customWidth="1"/>
    <col min="4625" max="4625" width="1.5546875" style="3" customWidth="1"/>
    <col min="4626" max="4626" width="7.109375" style="3" customWidth="1"/>
    <col min="4627" max="4637" width="10" style="3" customWidth="1"/>
    <col min="4638" max="4864" width="10.88671875" style="3"/>
    <col min="4865" max="4865" width="7.109375" style="3" customWidth="1"/>
    <col min="4866" max="4866" width="1.5546875" style="3" customWidth="1"/>
    <col min="4867" max="4867" width="35.109375" style="3" customWidth="1"/>
    <col min="4868" max="4879" width="8.44140625" style="3" customWidth="1"/>
    <col min="4880" max="4880" width="15.44140625" style="3" customWidth="1"/>
    <col min="4881" max="4881" width="1.5546875" style="3" customWidth="1"/>
    <col min="4882" max="4882" width="7.109375" style="3" customWidth="1"/>
    <col min="4883" max="4893" width="10" style="3" customWidth="1"/>
    <col min="4894" max="5120" width="10.88671875" style="3"/>
    <col min="5121" max="5121" width="7.109375" style="3" customWidth="1"/>
    <col min="5122" max="5122" width="1.5546875" style="3" customWidth="1"/>
    <col min="5123" max="5123" width="35.109375" style="3" customWidth="1"/>
    <col min="5124" max="5135" width="8.44140625" style="3" customWidth="1"/>
    <col min="5136" max="5136" width="15.44140625" style="3" customWidth="1"/>
    <col min="5137" max="5137" width="1.5546875" style="3" customWidth="1"/>
    <col min="5138" max="5138" width="7.109375" style="3" customWidth="1"/>
    <col min="5139" max="5149" width="10" style="3" customWidth="1"/>
    <col min="5150" max="5376" width="10.88671875" style="3"/>
    <col min="5377" max="5377" width="7.109375" style="3" customWidth="1"/>
    <col min="5378" max="5378" width="1.5546875" style="3" customWidth="1"/>
    <col min="5379" max="5379" width="35.109375" style="3" customWidth="1"/>
    <col min="5380" max="5391" width="8.44140625" style="3" customWidth="1"/>
    <col min="5392" max="5392" width="15.44140625" style="3" customWidth="1"/>
    <col min="5393" max="5393" width="1.5546875" style="3" customWidth="1"/>
    <col min="5394" max="5394" width="7.109375" style="3" customWidth="1"/>
    <col min="5395" max="5405" width="10" style="3" customWidth="1"/>
    <col min="5406" max="5632" width="10.88671875" style="3"/>
    <col min="5633" max="5633" width="7.109375" style="3" customWidth="1"/>
    <col min="5634" max="5634" width="1.5546875" style="3" customWidth="1"/>
    <col min="5635" max="5635" width="35.109375" style="3" customWidth="1"/>
    <col min="5636" max="5647" width="8.44140625" style="3" customWidth="1"/>
    <col min="5648" max="5648" width="15.44140625" style="3" customWidth="1"/>
    <col min="5649" max="5649" width="1.5546875" style="3" customWidth="1"/>
    <col min="5650" max="5650" width="7.109375" style="3" customWidth="1"/>
    <col min="5651" max="5661" width="10" style="3" customWidth="1"/>
    <col min="5662" max="5888" width="10.88671875" style="3"/>
    <col min="5889" max="5889" width="7.109375" style="3" customWidth="1"/>
    <col min="5890" max="5890" width="1.5546875" style="3" customWidth="1"/>
    <col min="5891" max="5891" width="35.109375" style="3" customWidth="1"/>
    <col min="5892" max="5903" width="8.44140625" style="3" customWidth="1"/>
    <col min="5904" max="5904" width="15.44140625" style="3" customWidth="1"/>
    <col min="5905" max="5905" width="1.5546875" style="3" customWidth="1"/>
    <col min="5906" max="5906" width="7.109375" style="3" customWidth="1"/>
    <col min="5907" max="5917" width="10" style="3" customWidth="1"/>
    <col min="5918" max="6144" width="10.88671875" style="3"/>
    <col min="6145" max="6145" width="7.109375" style="3" customWidth="1"/>
    <col min="6146" max="6146" width="1.5546875" style="3" customWidth="1"/>
    <col min="6147" max="6147" width="35.109375" style="3" customWidth="1"/>
    <col min="6148" max="6159" width="8.44140625" style="3" customWidth="1"/>
    <col min="6160" max="6160" width="15.44140625" style="3" customWidth="1"/>
    <col min="6161" max="6161" width="1.5546875" style="3" customWidth="1"/>
    <col min="6162" max="6162" width="7.109375" style="3" customWidth="1"/>
    <col min="6163" max="6173" width="10" style="3" customWidth="1"/>
    <col min="6174" max="6400" width="10.88671875" style="3"/>
    <col min="6401" max="6401" width="7.109375" style="3" customWidth="1"/>
    <col min="6402" max="6402" width="1.5546875" style="3" customWidth="1"/>
    <col min="6403" max="6403" width="35.109375" style="3" customWidth="1"/>
    <col min="6404" max="6415" width="8.44140625" style="3" customWidth="1"/>
    <col min="6416" max="6416" width="15.44140625" style="3" customWidth="1"/>
    <col min="6417" max="6417" width="1.5546875" style="3" customWidth="1"/>
    <col min="6418" max="6418" width="7.109375" style="3" customWidth="1"/>
    <col min="6419" max="6429" width="10" style="3" customWidth="1"/>
    <col min="6430" max="6656" width="10.88671875" style="3"/>
    <col min="6657" max="6657" width="7.109375" style="3" customWidth="1"/>
    <col min="6658" max="6658" width="1.5546875" style="3" customWidth="1"/>
    <col min="6659" max="6659" width="35.109375" style="3" customWidth="1"/>
    <col min="6660" max="6671" width="8.44140625" style="3" customWidth="1"/>
    <col min="6672" max="6672" width="15.44140625" style="3" customWidth="1"/>
    <col min="6673" max="6673" width="1.5546875" style="3" customWidth="1"/>
    <col min="6674" max="6674" width="7.109375" style="3" customWidth="1"/>
    <col min="6675" max="6685" width="10" style="3" customWidth="1"/>
    <col min="6686" max="6912" width="10.88671875" style="3"/>
    <col min="6913" max="6913" width="7.109375" style="3" customWidth="1"/>
    <col min="6914" max="6914" width="1.5546875" style="3" customWidth="1"/>
    <col min="6915" max="6915" width="35.109375" style="3" customWidth="1"/>
    <col min="6916" max="6927" width="8.44140625" style="3" customWidth="1"/>
    <col min="6928" max="6928" width="15.44140625" style="3" customWidth="1"/>
    <col min="6929" max="6929" width="1.5546875" style="3" customWidth="1"/>
    <col min="6930" max="6930" width="7.109375" style="3" customWidth="1"/>
    <col min="6931" max="6941" width="10" style="3" customWidth="1"/>
    <col min="6942" max="7168" width="10.88671875" style="3"/>
    <col min="7169" max="7169" width="7.109375" style="3" customWidth="1"/>
    <col min="7170" max="7170" width="1.5546875" style="3" customWidth="1"/>
    <col min="7171" max="7171" width="35.109375" style="3" customWidth="1"/>
    <col min="7172" max="7183" width="8.44140625" style="3" customWidth="1"/>
    <col min="7184" max="7184" width="15.44140625" style="3" customWidth="1"/>
    <col min="7185" max="7185" width="1.5546875" style="3" customWidth="1"/>
    <col min="7186" max="7186" width="7.109375" style="3" customWidth="1"/>
    <col min="7187" max="7197" width="10" style="3" customWidth="1"/>
    <col min="7198" max="7424" width="10.88671875" style="3"/>
    <col min="7425" max="7425" width="7.109375" style="3" customWidth="1"/>
    <col min="7426" max="7426" width="1.5546875" style="3" customWidth="1"/>
    <col min="7427" max="7427" width="35.109375" style="3" customWidth="1"/>
    <col min="7428" max="7439" width="8.44140625" style="3" customWidth="1"/>
    <col min="7440" max="7440" width="15.44140625" style="3" customWidth="1"/>
    <col min="7441" max="7441" width="1.5546875" style="3" customWidth="1"/>
    <col min="7442" max="7442" width="7.109375" style="3" customWidth="1"/>
    <col min="7443" max="7453" width="10" style="3" customWidth="1"/>
    <col min="7454" max="7680" width="10.88671875" style="3"/>
    <col min="7681" max="7681" width="7.109375" style="3" customWidth="1"/>
    <col min="7682" max="7682" width="1.5546875" style="3" customWidth="1"/>
    <col min="7683" max="7683" width="35.109375" style="3" customWidth="1"/>
    <col min="7684" max="7695" width="8.44140625" style="3" customWidth="1"/>
    <col min="7696" max="7696" width="15.44140625" style="3" customWidth="1"/>
    <col min="7697" max="7697" width="1.5546875" style="3" customWidth="1"/>
    <col min="7698" max="7698" width="7.109375" style="3" customWidth="1"/>
    <col min="7699" max="7709" width="10" style="3" customWidth="1"/>
    <col min="7710" max="7936" width="10.88671875" style="3"/>
    <col min="7937" max="7937" width="7.109375" style="3" customWidth="1"/>
    <col min="7938" max="7938" width="1.5546875" style="3" customWidth="1"/>
    <col min="7939" max="7939" width="35.109375" style="3" customWidth="1"/>
    <col min="7940" max="7951" width="8.44140625" style="3" customWidth="1"/>
    <col min="7952" max="7952" width="15.44140625" style="3" customWidth="1"/>
    <col min="7953" max="7953" width="1.5546875" style="3" customWidth="1"/>
    <col min="7954" max="7954" width="7.109375" style="3" customWidth="1"/>
    <col min="7955" max="7965" width="10" style="3" customWidth="1"/>
    <col min="7966" max="8192" width="10.88671875" style="3"/>
    <col min="8193" max="8193" width="7.109375" style="3" customWidth="1"/>
    <col min="8194" max="8194" width="1.5546875" style="3" customWidth="1"/>
    <col min="8195" max="8195" width="35.109375" style="3" customWidth="1"/>
    <col min="8196" max="8207" width="8.44140625" style="3" customWidth="1"/>
    <col min="8208" max="8208" width="15.44140625" style="3" customWidth="1"/>
    <col min="8209" max="8209" width="1.5546875" style="3" customWidth="1"/>
    <col min="8210" max="8210" width="7.109375" style="3" customWidth="1"/>
    <col min="8211" max="8221" width="10" style="3" customWidth="1"/>
    <col min="8222" max="8448" width="10.88671875" style="3"/>
    <col min="8449" max="8449" width="7.109375" style="3" customWidth="1"/>
    <col min="8450" max="8450" width="1.5546875" style="3" customWidth="1"/>
    <col min="8451" max="8451" width="35.109375" style="3" customWidth="1"/>
    <col min="8452" max="8463" width="8.44140625" style="3" customWidth="1"/>
    <col min="8464" max="8464" width="15.44140625" style="3" customWidth="1"/>
    <col min="8465" max="8465" width="1.5546875" style="3" customWidth="1"/>
    <col min="8466" max="8466" width="7.109375" style="3" customWidth="1"/>
    <col min="8467" max="8477" width="10" style="3" customWidth="1"/>
    <col min="8478" max="8704" width="10.88671875" style="3"/>
    <col min="8705" max="8705" width="7.109375" style="3" customWidth="1"/>
    <col min="8706" max="8706" width="1.5546875" style="3" customWidth="1"/>
    <col min="8707" max="8707" width="35.109375" style="3" customWidth="1"/>
    <col min="8708" max="8719" width="8.44140625" style="3" customWidth="1"/>
    <col min="8720" max="8720" width="15.44140625" style="3" customWidth="1"/>
    <col min="8721" max="8721" width="1.5546875" style="3" customWidth="1"/>
    <col min="8722" max="8722" width="7.109375" style="3" customWidth="1"/>
    <col min="8723" max="8733" width="10" style="3" customWidth="1"/>
    <col min="8734" max="8960" width="10.88671875" style="3"/>
    <col min="8961" max="8961" width="7.109375" style="3" customWidth="1"/>
    <col min="8962" max="8962" width="1.5546875" style="3" customWidth="1"/>
    <col min="8963" max="8963" width="35.109375" style="3" customWidth="1"/>
    <col min="8964" max="8975" width="8.44140625" style="3" customWidth="1"/>
    <col min="8976" max="8976" width="15.44140625" style="3" customWidth="1"/>
    <col min="8977" max="8977" width="1.5546875" style="3" customWidth="1"/>
    <col min="8978" max="8978" width="7.109375" style="3" customWidth="1"/>
    <col min="8979" max="8989" width="10" style="3" customWidth="1"/>
    <col min="8990" max="9216" width="10.88671875" style="3"/>
    <col min="9217" max="9217" width="7.109375" style="3" customWidth="1"/>
    <col min="9218" max="9218" width="1.5546875" style="3" customWidth="1"/>
    <col min="9219" max="9219" width="35.109375" style="3" customWidth="1"/>
    <col min="9220" max="9231" width="8.44140625" style="3" customWidth="1"/>
    <col min="9232" max="9232" width="15.44140625" style="3" customWidth="1"/>
    <col min="9233" max="9233" width="1.5546875" style="3" customWidth="1"/>
    <col min="9234" max="9234" width="7.109375" style="3" customWidth="1"/>
    <col min="9235" max="9245" width="10" style="3" customWidth="1"/>
    <col min="9246" max="9472" width="10.88671875" style="3"/>
    <col min="9473" max="9473" width="7.109375" style="3" customWidth="1"/>
    <col min="9474" max="9474" width="1.5546875" style="3" customWidth="1"/>
    <col min="9475" max="9475" width="35.109375" style="3" customWidth="1"/>
    <col min="9476" max="9487" width="8.44140625" style="3" customWidth="1"/>
    <col min="9488" max="9488" width="15.44140625" style="3" customWidth="1"/>
    <col min="9489" max="9489" width="1.5546875" style="3" customWidth="1"/>
    <col min="9490" max="9490" width="7.109375" style="3" customWidth="1"/>
    <col min="9491" max="9501" width="10" style="3" customWidth="1"/>
    <col min="9502" max="9728" width="10.88671875" style="3"/>
    <col min="9729" max="9729" width="7.109375" style="3" customWidth="1"/>
    <col min="9730" max="9730" width="1.5546875" style="3" customWidth="1"/>
    <col min="9731" max="9731" width="35.109375" style="3" customWidth="1"/>
    <col min="9732" max="9743" width="8.44140625" style="3" customWidth="1"/>
    <col min="9744" max="9744" width="15.44140625" style="3" customWidth="1"/>
    <col min="9745" max="9745" width="1.5546875" style="3" customWidth="1"/>
    <col min="9746" max="9746" width="7.109375" style="3" customWidth="1"/>
    <col min="9747" max="9757" width="10" style="3" customWidth="1"/>
    <col min="9758" max="9984" width="10.88671875" style="3"/>
    <col min="9985" max="9985" width="7.109375" style="3" customWidth="1"/>
    <col min="9986" max="9986" width="1.5546875" style="3" customWidth="1"/>
    <col min="9987" max="9987" width="35.109375" style="3" customWidth="1"/>
    <col min="9988" max="9999" width="8.44140625" style="3" customWidth="1"/>
    <col min="10000" max="10000" width="15.44140625" style="3" customWidth="1"/>
    <col min="10001" max="10001" width="1.5546875" style="3" customWidth="1"/>
    <col min="10002" max="10002" width="7.109375" style="3" customWidth="1"/>
    <col min="10003" max="10013" width="10" style="3" customWidth="1"/>
    <col min="10014" max="10240" width="10.88671875" style="3"/>
    <col min="10241" max="10241" width="7.109375" style="3" customWidth="1"/>
    <col min="10242" max="10242" width="1.5546875" style="3" customWidth="1"/>
    <col min="10243" max="10243" width="35.109375" style="3" customWidth="1"/>
    <col min="10244" max="10255" width="8.44140625" style="3" customWidth="1"/>
    <col min="10256" max="10256" width="15.44140625" style="3" customWidth="1"/>
    <col min="10257" max="10257" width="1.5546875" style="3" customWidth="1"/>
    <col min="10258" max="10258" width="7.109375" style="3" customWidth="1"/>
    <col min="10259" max="10269" width="10" style="3" customWidth="1"/>
    <col min="10270" max="10496" width="10.88671875" style="3"/>
    <col min="10497" max="10497" width="7.109375" style="3" customWidth="1"/>
    <col min="10498" max="10498" width="1.5546875" style="3" customWidth="1"/>
    <col min="10499" max="10499" width="35.109375" style="3" customWidth="1"/>
    <col min="10500" max="10511" width="8.44140625" style="3" customWidth="1"/>
    <col min="10512" max="10512" width="15.44140625" style="3" customWidth="1"/>
    <col min="10513" max="10513" width="1.5546875" style="3" customWidth="1"/>
    <col min="10514" max="10514" width="7.109375" style="3" customWidth="1"/>
    <col min="10515" max="10525" width="10" style="3" customWidth="1"/>
    <col min="10526" max="10752" width="10.88671875" style="3"/>
    <col min="10753" max="10753" width="7.109375" style="3" customWidth="1"/>
    <col min="10754" max="10754" width="1.5546875" style="3" customWidth="1"/>
    <col min="10755" max="10755" width="35.109375" style="3" customWidth="1"/>
    <col min="10756" max="10767" width="8.44140625" style="3" customWidth="1"/>
    <col min="10768" max="10768" width="15.44140625" style="3" customWidth="1"/>
    <col min="10769" max="10769" width="1.5546875" style="3" customWidth="1"/>
    <col min="10770" max="10770" width="7.109375" style="3" customWidth="1"/>
    <col min="10771" max="10781" width="10" style="3" customWidth="1"/>
    <col min="10782" max="11008" width="10.88671875" style="3"/>
    <col min="11009" max="11009" width="7.109375" style="3" customWidth="1"/>
    <col min="11010" max="11010" width="1.5546875" style="3" customWidth="1"/>
    <col min="11011" max="11011" width="35.109375" style="3" customWidth="1"/>
    <col min="11012" max="11023" width="8.44140625" style="3" customWidth="1"/>
    <col min="11024" max="11024" width="15.44140625" style="3" customWidth="1"/>
    <col min="11025" max="11025" width="1.5546875" style="3" customWidth="1"/>
    <col min="11026" max="11026" width="7.109375" style="3" customWidth="1"/>
    <col min="11027" max="11037" width="10" style="3" customWidth="1"/>
    <col min="11038" max="11264" width="10.88671875" style="3"/>
    <col min="11265" max="11265" width="7.109375" style="3" customWidth="1"/>
    <col min="11266" max="11266" width="1.5546875" style="3" customWidth="1"/>
    <col min="11267" max="11267" width="35.109375" style="3" customWidth="1"/>
    <col min="11268" max="11279" width="8.44140625" style="3" customWidth="1"/>
    <col min="11280" max="11280" width="15.44140625" style="3" customWidth="1"/>
    <col min="11281" max="11281" width="1.5546875" style="3" customWidth="1"/>
    <col min="11282" max="11282" width="7.109375" style="3" customWidth="1"/>
    <col min="11283" max="11293" width="10" style="3" customWidth="1"/>
    <col min="11294" max="11520" width="10.88671875" style="3"/>
    <col min="11521" max="11521" width="7.109375" style="3" customWidth="1"/>
    <col min="11522" max="11522" width="1.5546875" style="3" customWidth="1"/>
    <col min="11523" max="11523" width="35.109375" style="3" customWidth="1"/>
    <col min="11524" max="11535" width="8.44140625" style="3" customWidth="1"/>
    <col min="11536" max="11536" width="15.44140625" style="3" customWidth="1"/>
    <col min="11537" max="11537" width="1.5546875" style="3" customWidth="1"/>
    <col min="11538" max="11538" width="7.109375" style="3" customWidth="1"/>
    <col min="11539" max="11549" width="10" style="3" customWidth="1"/>
    <col min="11550" max="11776" width="10.88671875" style="3"/>
    <col min="11777" max="11777" width="7.109375" style="3" customWidth="1"/>
    <col min="11778" max="11778" width="1.5546875" style="3" customWidth="1"/>
    <col min="11779" max="11779" width="35.109375" style="3" customWidth="1"/>
    <col min="11780" max="11791" width="8.44140625" style="3" customWidth="1"/>
    <col min="11792" max="11792" width="15.44140625" style="3" customWidth="1"/>
    <col min="11793" max="11793" width="1.5546875" style="3" customWidth="1"/>
    <col min="11794" max="11794" width="7.109375" style="3" customWidth="1"/>
    <col min="11795" max="11805" width="10" style="3" customWidth="1"/>
    <col min="11806" max="12032" width="10.88671875" style="3"/>
    <col min="12033" max="12033" width="7.109375" style="3" customWidth="1"/>
    <col min="12034" max="12034" width="1.5546875" style="3" customWidth="1"/>
    <col min="12035" max="12035" width="35.109375" style="3" customWidth="1"/>
    <col min="12036" max="12047" width="8.44140625" style="3" customWidth="1"/>
    <col min="12048" max="12048" width="15.44140625" style="3" customWidth="1"/>
    <col min="12049" max="12049" width="1.5546875" style="3" customWidth="1"/>
    <col min="12050" max="12050" width="7.109375" style="3" customWidth="1"/>
    <col min="12051" max="12061" width="10" style="3" customWidth="1"/>
    <col min="12062" max="12288" width="10.88671875" style="3"/>
    <col min="12289" max="12289" width="7.109375" style="3" customWidth="1"/>
    <col min="12290" max="12290" width="1.5546875" style="3" customWidth="1"/>
    <col min="12291" max="12291" width="35.109375" style="3" customWidth="1"/>
    <col min="12292" max="12303" width="8.44140625" style="3" customWidth="1"/>
    <col min="12304" max="12304" width="15.44140625" style="3" customWidth="1"/>
    <col min="12305" max="12305" width="1.5546875" style="3" customWidth="1"/>
    <col min="12306" max="12306" width="7.109375" style="3" customWidth="1"/>
    <col min="12307" max="12317" width="10" style="3" customWidth="1"/>
    <col min="12318" max="12544" width="10.88671875" style="3"/>
    <col min="12545" max="12545" width="7.109375" style="3" customWidth="1"/>
    <col min="12546" max="12546" width="1.5546875" style="3" customWidth="1"/>
    <col min="12547" max="12547" width="35.109375" style="3" customWidth="1"/>
    <col min="12548" max="12559" width="8.44140625" style="3" customWidth="1"/>
    <col min="12560" max="12560" width="15.44140625" style="3" customWidth="1"/>
    <col min="12561" max="12561" width="1.5546875" style="3" customWidth="1"/>
    <col min="12562" max="12562" width="7.109375" style="3" customWidth="1"/>
    <col min="12563" max="12573" width="10" style="3" customWidth="1"/>
    <col min="12574" max="12800" width="10.88671875" style="3"/>
    <col min="12801" max="12801" width="7.109375" style="3" customWidth="1"/>
    <col min="12802" max="12802" width="1.5546875" style="3" customWidth="1"/>
    <col min="12803" max="12803" width="35.109375" style="3" customWidth="1"/>
    <col min="12804" max="12815" width="8.44140625" style="3" customWidth="1"/>
    <col min="12816" max="12816" width="15.44140625" style="3" customWidth="1"/>
    <col min="12817" max="12817" width="1.5546875" style="3" customWidth="1"/>
    <col min="12818" max="12818" width="7.109375" style="3" customWidth="1"/>
    <col min="12819" max="12829" width="10" style="3" customWidth="1"/>
    <col min="12830" max="13056" width="10.88671875" style="3"/>
    <col min="13057" max="13057" width="7.109375" style="3" customWidth="1"/>
    <col min="13058" max="13058" width="1.5546875" style="3" customWidth="1"/>
    <col min="13059" max="13059" width="35.109375" style="3" customWidth="1"/>
    <col min="13060" max="13071" width="8.44140625" style="3" customWidth="1"/>
    <col min="13072" max="13072" width="15.44140625" style="3" customWidth="1"/>
    <col min="13073" max="13073" width="1.5546875" style="3" customWidth="1"/>
    <col min="13074" max="13074" width="7.109375" style="3" customWidth="1"/>
    <col min="13075" max="13085" width="10" style="3" customWidth="1"/>
    <col min="13086" max="13312" width="10.88671875" style="3"/>
    <col min="13313" max="13313" width="7.109375" style="3" customWidth="1"/>
    <col min="13314" max="13314" width="1.5546875" style="3" customWidth="1"/>
    <col min="13315" max="13315" width="35.109375" style="3" customWidth="1"/>
    <col min="13316" max="13327" width="8.44140625" style="3" customWidth="1"/>
    <col min="13328" max="13328" width="15.44140625" style="3" customWidth="1"/>
    <col min="13329" max="13329" width="1.5546875" style="3" customWidth="1"/>
    <col min="13330" max="13330" width="7.109375" style="3" customWidth="1"/>
    <col min="13331" max="13341" width="10" style="3" customWidth="1"/>
    <col min="13342" max="13568" width="10.88671875" style="3"/>
    <col min="13569" max="13569" width="7.109375" style="3" customWidth="1"/>
    <col min="13570" max="13570" width="1.5546875" style="3" customWidth="1"/>
    <col min="13571" max="13571" width="35.109375" style="3" customWidth="1"/>
    <col min="13572" max="13583" width="8.44140625" style="3" customWidth="1"/>
    <col min="13584" max="13584" width="15.44140625" style="3" customWidth="1"/>
    <col min="13585" max="13585" width="1.5546875" style="3" customWidth="1"/>
    <col min="13586" max="13586" width="7.109375" style="3" customWidth="1"/>
    <col min="13587" max="13597" width="10" style="3" customWidth="1"/>
    <col min="13598" max="13824" width="10.88671875" style="3"/>
    <col min="13825" max="13825" width="7.109375" style="3" customWidth="1"/>
    <col min="13826" max="13826" width="1.5546875" style="3" customWidth="1"/>
    <col min="13827" max="13827" width="35.109375" style="3" customWidth="1"/>
    <col min="13828" max="13839" width="8.44140625" style="3" customWidth="1"/>
    <col min="13840" max="13840" width="15.44140625" style="3" customWidth="1"/>
    <col min="13841" max="13841" width="1.5546875" style="3" customWidth="1"/>
    <col min="13842" max="13842" width="7.109375" style="3" customWidth="1"/>
    <col min="13843" max="13853" width="10" style="3" customWidth="1"/>
    <col min="13854" max="14080" width="10.88671875" style="3"/>
    <col min="14081" max="14081" width="7.109375" style="3" customWidth="1"/>
    <col min="14082" max="14082" width="1.5546875" style="3" customWidth="1"/>
    <col min="14083" max="14083" width="35.109375" style="3" customWidth="1"/>
    <col min="14084" max="14095" width="8.44140625" style="3" customWidth="1"/>
    <col min="14096" max="14096" width="15.44140625" style="3" customWidth="1"/>
    <col min="14097" max="14097" width="1.5546875" style="3" customWidth="1"/>
    <col min="14098" max="14098" width="7.109375" style="3" customWidth="1"/>
    <col min="14099" max="14109" width="10" style="3" customWidth="1"/>
    <col min="14110" max="14336" width="10.88671875" style="3"/>
    <col min="14337" max="14337" width="7.109375" style="3" customWidth="1"/>
    <col min="14338" max="14338" width="1.5546875" style="3" customWidth="1"/>
    <col min="14339" max="14339" width="35.109375" style="3" customWidth="1"/>
    <col min="14340" max="14351" width="8.44140625" style="3" customWidth="1"/>
    <col min="14352" max="14352" width="15.44140625" style="3" customWidth="1"/>
    <col min="14353" max="14353" width="1.5546875" style="3" customWidth="1"/>
    <col min="14354" max="14354" width="7.109375" style="3" customWidth="1"/>
    <col min="14355" max="14365" width="10" style="3" customWidth="1"/>
    <col min="14366" max="14592" width="10.88671875" style="3"/>
    <col min="14593" max="14593" width="7.109375" style="3" customWidth="1"/>
    <col min="14594" max="14594" width="1.5546875" style="3" customWidth="1"/>
    <col min="14595" max="14595" width="35.109375" style="3" customWidth="1"/>
    <col min="14596" max="14607" width="8.44140625" style="3" customWidth="1"/>
    <col min="14608" max="14608" width="15.44140625" style="3" customWidth="1"/>
    <col min="14609" max="14609" width="1.5546875" style="3" customWidth="1"/>
    <col min="14610" max="14610" width="7.109375" style="3" customWidth="1"/>
    <col min="14611" max="14621" width="10" style="3" customWidth="1"/>
    <col min="14622" max="14848" width="10.88671875" style="3"/>
    <col min="14849" max="14849" width="7.109375" style="3" customWidth="1"/>
    <col min="14850" max="14850" width="1.5546875" style="3" customWidth="1"/>
    <col min="14851" max="14851" width="35.109375" style="3" customWidth="1"/>
    <col min="14852" max="14863" width="8.44140625" style="3" customWidth="1"/>
    <col min="14864" max="14864" width="15.44140625" style="3" customWidth="1"/>
    <col min="14865" max="14865" width="1.5546875" style="3" customWidth="1"/>
    <col min="14866" max="14866" width="7.109375" style="3" customWidth="1"/>
    <col min="14867" max="14877" width="10" style="3" customWidth="1"/>
    <col min="14878" max="15104" width="10.88671875" style="3"/>
    <col min="15105" max="15105" width="7.109375" style="3" customWidth="1"/>
    <col min="15106" max="15106" width="1.5546875" style="3" customWidth="1"/>
    <col min="15107" max="15107" width="35.109375" style="3" customWidth="1"/>
    <col min="15108" max="15119" width="8.44140625" style="3" customWidth="1"/>
    <col min="15120" max="15120" width="15.44140625" style="3" customWidth="1"/>
    <col min="15121" max="15121" width="1.5546875" style="3" customWidth="1"/>
    <col min="15122" max="15122" width="7.109375" style="3" customWidth="1"/>
    <col min="15123" max="15133" width="10" style="3" customWidth="1"/>
    <col min="15134" max="15360" width="10.88671875" style="3"/>
    <col min="15361" max="15361" width="7.109375" style="3" customWidth="1"/>
    <col min="15362" max="15362" width="1.5546875" style="3" customWidth="1"/>
    <col min="15363" max="15363" width="35.109375" style="3" customWidth="1"/>
    <col min="15364" max="15375" width="8.44140625" style="3" customWidth="1"/>
    <col min="15376" max="15376" width="15.44140625" style="3" customWidth="1"/>
    <col min="15377" max="15377" width="1.5546875" style="3" customWidth="1"/>
    <col min="15378" max="15378" width="7.109375" style="3" customWidth="1"/>
    <col min="15379" max="15389" width="10" style="3" customWidth="1"/>
    <col min="15390" max="15616" width="10.88671875" style="3"/>
    <col min="15617" max="15617" width="7.109375" style="3" customWidth="1"/>
    <col min="15618" max="15618" width="1.5546875" style="3" customWidth="1"/>
    <col min="15619" max="15619" width="35.109375" style="3" customWidth="1"/>
    <col min="15620" max="15631" width="8.44140625" style="3" customWidth="1"/>
    <col min="15632" max="15632" width="15.44140625" style="3" customWidth="1"/>
    <col min="15633" max="15633" width="1.5546875" style="3" customWidth="1"/>
    <col min="15634" max="15634" width="7.109375" style="3" customWidth="1"/>
    <col min="15635" max="15645" width="10" style="3" customWidth="1"/>
    <col min="15646" max="15872" width="10.88671875" style="3"/>
    <col min="15873" max="15873" width="7.109375" style="3" customWidth="1"/>
    <col min="15874" max="15874" width="1.5546875" style="3" customWidth="1"/>
    <col min="15875" max="15875" width="35.109375" style="3" customWidth="1"/>
    <col min="15876" max="15887" width="8.44140625" style="3" customWidth="1"/>
    <col min="15888" max="15888" width="15.44140625" style="3" customWidth="1"/>
    <col min="15889" max="15889" width="1.5546875" style="3" customWidth="1"/>
    <col min="15890" max="15890" width="7.109375" style="3" customWidth="1"/>
    <col min="15891" max="15901" width="10" style="3" customWidth="1"/>
    <col min="15902" max="16128" width="10.88671875" style="3"/>
    <col min="16129" max="16129" width="7.109375" style="3" customWidth="1"/>
    <col min="16130" max="16130" width="1.5546875" style="3" customWidth="1"/>
    <col min="16131" max="16131" width="35.109375" style="3" customWidth="1"/>
    <col min="16132" max="16143" width="8.44140625" style="3" customWidth="1"/>
    <col min="16144" max="16144" width="15.44140625" style="3" customWidth="1"/>
    <col min="16145" max="16145" width="1.5546875" style="3" customWidth="1"/>
    <col min="16146" max="16146" width="7.109375" style="3" customWidth="1"/>
    <col min="16147" max="16157" width="10" style="3" customWidth="1"/>
    <col min="16158" max="16384" width="10.88671875" style="3"/>
  </cols>
  <sheetData>
    <row r="1" spans="1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1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ht="24.6">
      <c r="A5" s="8"/>
      <c r="B5" s="9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8"/>
    </row>
    <row r="6" spans="1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ht="13.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31">
      <c r="D8" s="13"/>
      <c r="P8" s="14"/>
    </row>
    <row r="9" spans="1:31" ht="26.4">
      <c r="C9" s="15" t="s">
        <v>2</v>
      </c>
      <c r="D9" s="16">
        <v>45292</v>
      </c>
      <c r="E9" s="16">
        <v>45323</v>
      </c>
      <c r="F9" s="16">
        <v>45352</v>
      </c>
      <c r="G9" s="16">
        <v>45383</v>
      </c>
      <c r="H9" s="16">
        <v>45413</v>
      </c>
      <c r="I9" s="16">
        <v>45444</v>
      </c>
      <c r="J9" s="16">
        <v>45474</v>
      </c>
      <c r="K9" s="16">
        <v>45505</v>
      </c>
      <c r="L9" s="16">
        <v>45536</v>
      </c>
      <c r="M9" s="16">
        <v>45566</v>
      </c>
      <c r="N9" s="16">
        <v>45597</v>
      </c>
      <c r="O9" s="16">
        <v>45627</v>
      </c>
      <c r="P9" s="17" t="s">
        <v>3</v>
      </c>
    </row>
    <row r="10" spans="1:31" ht="16.5" customHeight="1">
      <c r="C10" s="18" t="s">
        <v>4</v>
      </c>
      <c r="D10" s="19">
        <f>+'[1]Observatoire Paris'!D60</f>
        <v>0.66904757528694969</v>
      </c>
      <c r="E10" s="19">
        <f>+'[1]Observatoire Paris'!E60</f>
        <v>0.68332068107178234</v>
      </c>
      <c r="F10" s="19">
        <f>+'[1]Observatoire Paris'!F60</f>
        <v>0.79064336645965572</v>
      </c>
      <c r="G10" s="19">
        <f>+'[1]Observatoire Paris'!G60</f>
        <v>0.79289421821650929</v>
      </c>
      <c r="H10" s="19">
        <f>+'[1]Observatoire Paris'!H60</f>
        <v>0.79733137532147313</v>
      </c>
      <c r="I10" s="19">
        <f>+'[1]Observatoire Paris'!I60</f>
        <v>0.79238943174413234</v>
      </c>
      <c r="J10" s="19">
        <f>+'[1]Observatoire Paris'!J60</f>
        <v>0.71497504336329343</v>
      </c>
      <c r="K10" s="19">
        <f>+'[1]Observatoire Paris'!K60</f>
        <v>0.72212701154650427</v>
      </c>
      <c r="L10" s="19">
        <f>+'[1]Observatoire Paris'!L60</f>
        <v>0.83426879118261099</v>
      </c>
      <c r="M10" s="19">
        <f>+'[1]Observatoire Paris'!M60</f>
        <v>0.85662020614034418</v>
      </c>
      <c r="N10" s="19">
        <f>+'[1]Observatoire Paris'!N60</f>
        <v>0.79958797760013134</v>
      </c>
      <c r="O10" s="19" t="str">
        <f>+'[1]Observatoire Paris'!O60</f>
        <v/>
      </c>
      <c r="P10" s="19">
        <f>+'[1]Observatoire Paris'!P60</f>
        <v>0.76860402119797255</v>
      </c>
    </row>
    <row r="11" spans="1:31" ht="16.5" customHeight="1">
      <c r="C11" s="18" t="s">
        <v>5</v>
      </c>
      <c r="D11" s="20">
        <f>+'[1]Observatoire Paris'!D61</f>
        <v>206.94757173295861</v>
      </c>
      <c r="E11" s="20">
        <f>+'[1]Observatoire Paris'!E61</f>
        <v>195.82653241182535</v>
      </c>
      <c r="F11" s="20">
        <f>+'[1]Observatoire Paris'!F61</f>
        <v>220.0264614457131</v>
      </c>
      <c r="G11" s="20">
        <f>+'[1]Observatoire Paris'!G61</f>
        <v>231.52744376764349</v>
      </c>
      <c r="H11" s="20">
        <f>+'[1]Observatoire Paris'!H61</f>
        <v>260.21351361894307</v>
      </c>
      <c r="I11" s="20">
        <f>+'[1]Observatoire Paris'!I61</f>
        <v>284.63982297549188</v>
      </c>
      <c r="J11" s="20">
        <f>+'[1]Observatoire Paris'!J61</f>
        <v>310.00961951882857</v>
      </c>
      <c r="K11" s="20">
        <f>+'[1]Observatoire Paris'!K61</f>
        <v>319.48697560517633</v>
      </c>
      <c r="L11" s="20">
        <f>+'[1]Observatoire Paris'!L61</f>
        <v>272.30142995425814</v>
      </c>
      <c r="M11" s="20">
        <f>+'[1]Observatoire Paris'!M61</f>
        <v>264.63943259143326</v>
      </c>
      <c r="N11" s="20">
        <f>+'[1]Observatoire Paris'!N61</f>
        <v>219.3739082156485</v>
      </c>
      <c r="O11" s="20" t="str">
        <f>+'[1]Observatoire Paris'!O61</f>
        <v/>
      </c>
      <c r="P11" s="20">
        <f>+'[1]Observatoire Paris'!P61</f>
        <v>254.10812929608642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D11" s="6"/>
      <c r="AE11" s="6"/>
    </row>
    <row r="12" spans="1:31" ht="16.5" customHeight="1">
      <c r="C12" s="18" t="s">
        <v>6</v>
      </c>
      <c r="D12" s="20">
        <f>+'[1]Observatoire Paris'!D62</f>
        <v>138.45777107945804</v>
      </c>
      <c r="E12" s="20">
        <f>+'[1]Observatoire Paris'!E62</f>
        <v>133.81231949957396</v>
      </c>
      <c r="F12" s="20">
        <f>+'[1]Observatoire Paris'!F62</f>
        <v>173.96246218764423</v>
      </c>
      <c r="G12" s="20">
        <f>+'[1]Observatoire Paris'!G62</f>
        <v>183.5767715218125</v>
      </c>
      <c r="H12" s="20">
        <f>+'[1]Observatoire Paris'!H62</f>
        <v>207.47639869102474</v>
      </c>
      <c r="I12" s="20">
        <f>+'[1]Observatoire Paris'!I62</f>
        <v>225.54558757930045</v>
      </c>
      <c r="J12" s="20">
        <f>+'[1]Observatoire Paris'!J62</f>
        <v>221.64914115851255</v>
      </c>
      <c r="K12" s="20">
        <f>+'[1]Observatoire Paris'!K62</f>
        <v>230.71017492179686</v>
      </c>
      <c r="L12" s="20">
        <f>+'[1]Observatoire Paris'!L62</f>
        <v>227.17258480523535</v>
      </c>
      <c r="M12" s="20">
        <f>+'[1]Observatoire Paris'!M62</f>
        <v>226.69548529933729</v>
      </c>
      <c r="N12" s="20">
        <f>+'[1]Observatoire Paris'!N62</f>
        <v>175.40873960838724</v>
      </c>
      <c r="O12" s="20" t="str">
        <f>+'[1]Observatoire Paris'!O62</f>
        <v/>
      </c>
      <c r="P12" s="20">
        <f>+'[1]Observatoire Paris'!P62</f>
        <v>195.30852999606634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31" ht="6" customHeight="1"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31" ht="6" customHeight="1"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31" ht="16.5" customHeight="1">
      <c r="C15" s="24" t="s">
        <v>7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31" ht="16.5" customHeight="1">
      <c r="C16" s="25" t="s">
        <v>8</v>
      </c>
      <c r="D16" s="26">
        <f>+'[1]Observatoire Paris'!D66</f>
        <v>-2.0028446781754305</v>
      </c>
      <c r="E16" s="26">
        <f>+'[1]Observatoire Paris'!E66</f>
        <v>-1.1495920019726769</v>
      </c>
      <c r="F16" s="26">
        <f>+'[1]Observatoire Paris'!F66</f>
        <v>4.0389646958496117</v>
      </c>
      <c r="G16" s="26">
        <f>+'[1]Observatoire Paris'!G66</f>
        <v>-2.5070947024288137</v>
      </c>
      <c r="H16" s="26">
        <f>+'[1]Observatoire Paris'!H66</f>
        <v>-0.73353536878638659</v>
      </c>
      <c r="I16" s="26">
        <f>+'[1]Observatoire Paris'!I66</f>
        <v>-12.793505598835198</v>
      </c>
      <c r="J16" s="26">
        <f>+'[1]Observatoire Paris'!J66</f>
        <v>-10.742710254966948</v>
      </c>
      <c r="K16" s="26">
        <f>+'[1]Observatoire Paris'!K66</f>
        <v>-1.8377963026546151</v>
      </c>
      <c r="L16" s="26">
        <f>+'[1]Observatoire Paris'!L66</f>
        <v>-0.21304887236166525</v>
      </c>
      <c r="M16" s="26">
        <f>+'[1]Observatoire Paris'!M66</f>
        <v>2.5153457851031513</v>
      </c>
      <c r="N16" s="26">
        <f>+'[1]Observatoire Paris'!N66</f>
        <v>0.35059693123445923</v>
      </c>
      <c r="O16" s="26" t="str">
        <f>+'[1]Observatoire Paris'!O66</f>
        <v/>
      </c>
      <c r="P16" s="26">
        <f>+'[1]Observatoire Paris'!P66</f>
        <v>-2.3045181790258717</v>
      </c>
    </row>
    <row r="17" spans="3:31" ht="16.5" customHeight="1">
      <c r="C17" s="25" t="s">
        <v>9</v>
      </c>
      <c r="D17" s="27">
        <f>+'[1]Observatoire Paris'!D67</f>
        <v>-7.5629637063576727E-3</v>
      </c>
      <c r="E17" s="27">
        <f>+'[1]Observatoire Paris'!E67</f>
        <v>1.5996236875299719E-3</v>
      </c>
      <c r="F17" s="27">
        <f>+'[1]Observatoire Paris'!F67</f>
        <v>-1.5675226366336226E-3</v>
      </c>
      <c r="G17" s="27">
        <f>+'[1]Observatoire Paris'!G67</f>
        <v>-7.26354722902256E-3</v>
      </c>
      <c r="H17" s="27">
        <f>+'[1]Observatoire Paris'!H67</f>
        <v>2.6809726680559587E-2</v>
      </c>
      <c r="I17" s="27">
        <f>+'[1]Observatoire Paris'!I67</f>
        <v>-0.15082456947502831</v>
      </c>
      <c r="J17" s="27">
        <f>+'[1]Observatoire Paris'!J67</f>
        <v>0.2197988027019766</v>
      </c>
      <c r="K17" s="27">
        <f>+'[1]Observatoire Paris'!K67</f>
        <v>0.6090095734734966</v>
      </c>
      <c r="L17" s="27">
        <f>+'[1]Observatoire Paris'!L67</f>
        <v>-6.3111328141348677E-2</v>
      </c>
      <c r="M17" s="27">
        <f>+'[1]Observatoire Paris'!M67</f>
        <v>-0.10172564260758532</v>
      </c>
      <c r="N17" s="27">
        <f>+'[1]Observatoire Paris'!N67</f>
        <v>-1.7236606629863371E-2</v>
      </c>
      <c r="O17" s="27" t="str">
        <f>+'[1]Observatoire Paris'!O67</f>
        <v/>
      </c>
      <c r="P17" s="27">
        <f>+'[1]Observatoire Paris'!P67</f>
        <v>1.8496761569523068E-2</v>
      </c>
    </row>
    <row r="18" spans="3:31" ht="16.5" customHeight="1">
      <c r="C18" s="25" t="s">
        <v>10</v>
      </c>
      <c r="D18" s="27">
        <f>+'[1]Observatoire Paris'!D68</f>
        <v>-3.6408797444666852E-2</v>
      </c>
      <c r="E18" s="27">
        <f>+'[1]Observatoire Paris'!E68</f>
        <v>-1.4972100631681751E-2</v>
      </c>
      <c r="F18" s="27">
        <f>+'[1]Observatoire Paris'!F68</f>
        <v>5.2182741073376171E-2</v>
      </c>
      <c r="G18" s="27">
        <f>+'[1]Observatoire Paris'!G68</f>
        <v>-3.7691301458842363E-2</v>
      </c>
      <c r="H18" s="27">
        <f>+'[1]Observatoire Paris'!H68</f>
        <v>1.7449314172124364E-2</v>
      </c>
      <c r="I18" s="27">
        <f>+'[1]Observatoire Paris'!I68</f>
        <v>-0.26886913712074312</v>
      </c>
      <c r="J18" s="27">
        <f>+'[1]Observatoire Paris'!J68</f>
        <v>6.0461364541038787E-2</v>
      </c>
      <c r="K18" s="27">
        <f>+'[1]Observatoire Paris'!K68</f>
        <v>0.56907693363173983</v>
      </c>
      <c r="L18" s="27">
        <f>+'[1]Observatoire Paris'!L68</f>
        <v>-6.5497784943299608E-2</v>
      </c>
      <c r="M18" s="27">
        <f>+'[1]Observatoire Paris'!M68</f>
        <v>-7.4551126929334077E-2</v>
      </c>
      <c r="N18" s="27">
        <f>+'[1]Observatoire Paris'!N68</f>
        <v>-1.2908486834941613E-2</v>
      </c>
      <c r="O18" s="27" t="str">
        <f>+'[1]Observatoire Paris'!O68</f>
        <v/>
      </c>
      <c r="P18" s="27">
        <f>+'[1]Observatoire Paris'!P68</f>
        <v>-1.1152031020126629E-2</v>
      </c>
    </row>
    <row r="19" spans="3:31">
      <c r="C19" s="21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 t="str">
        <f>+[1]Calendrier!M1</f>
        <v>Source : MKG_destination - Novembre 2024</v>
      </c>
    </row>
    <row r="20" spans="3:31">
      <c r="C20" s="30"/>
      <c r="P20" s="14"/>
    </row>
    <row r="21" spans="3:31">
      <c r="P21" s="14"/>
    </row>
    <row r="22" spans="3:31" ht="26.4">
      <c r="C22" s="15" t="s">
        <v>11</v>
      </c>
      <c r="D22" s="16">
        <v>45292</v>
      </c>
      <c r="E22" s="16">
        <v>45323</v>
      </c>
      <c r="F22" s="16">
        <v>45352</v>
      </c>
      <c r="G22" s="16">
        <v>45383</v>
      </c>
      <c r="H22" s="16">
        <v>45413</v>
      </c>
      <c r="I22" s="16">
        <v>45444</v>
      </c>
      <c r="J22" s="16">
        <v>45474</v>
      </c>
      <c r="K22" s="16">
        <v>45505</v>
      </c>
      <c r="L22" s="16">
        <v>45536</v>
      </c>
      <c r="M22" s="16">
        <v>45566</v>
      </c>
      <c r="N22" s="16">
        <v>45597</v>
      </c>
      <c r="O22" s="16">
        <v>45627</v>
      </c>
      <c r="P22" s="17" t="s">
        <v>3</v>
      </c>
    </row>
    <row r="23" spans="3:31" ht="16.5" customHeight="1">
      <c r="C23" s="18" t="s">
        <v>4</v>
      </c>
      <c r="D23" s="19">
        <f>+'[1]Observatoire CDT 92'!D60</f>
        <v>0.55303939326775853</v>
      </c>
      <c r="E23" s="19">
        <f>+'[1]Observatoire CDT 92'!E60</f>
        <v>0.54437121327281812</v>
      </c>
      <c r="F23" s="19">
        <f>+'[1]Observatoire CDT 92'!F60</f>
        <v>0.66485396352072501</v>
      </c>
      <c r="G23" s="19">
        <f>+'[1]Observatoire CDT 92'!G60</f>
        <v>0.66813911184704122</v>
      </c>
      <c r="H23" s="19">
        <f>+'[1]Observatoire CDT 92'!H60</f>
        <v>0.67714306065030805</v>
      </c>
      <c r="I23" s="19">
        <f>+'[1]Observatoire CDT 92'!I60</f>
        <v>0.6813967366016388</v>
      </c>
      <c r="J23" s="19">
        <f>+'[1]Observatoire CDT 92'!J60</f>
        <v>0.60817508818241239</v>
      </c>
      <c r="K23" s="19">
        <f>+'[1]Observatoire CDT 92'!K60</f>
        <v>0.56641501009670514</v>
      </c>
      <c r="L23" s="19">
        <f>+'[1]Observatoire CDT 92'!L60</f>
        <v>0.72979470861656259</v>
      </c>
      <c r="M23" s="19">
        <f>+'[1]Observatoire CDT 92'!M60</f>
        <v>0.74548538893840932</v>
      </c>
      <c r="N23" s="19">
        <f>+'[1]Observatoire CDT 92'!N60</f>
        <v>0.66406707780110519</v>
      </c>
      <c r="O23" s="19" t="str">
        <f>+'[1]Observatoire CDT 92'!O60</f>
        <v/>
      </c>
      <c r="P23" s="19">
        <f>+'[1]Observatoire CDT 92'!P60</f>
        <v>0.64583717616677838</v>
      </c>
    </row>
    <row r="24" spans="3:31" ht="16.5" customHeight="1">
      <c r="C24" s="18" t="s">
        <v>5</v>
      </c>
      <c r="D24" s="20">
        <f>+'[1]Observatoire CDT 92'!D61</f>
        <v>130.8651476070323</v>
      </c>
      <c r="E24" s="20">
        <f>+'[1]Observatoire CDT 92'!E61</f>
        <v>126.24564157695146</v>
      </c>
      <c r="F24" s="20">
        <f>+'[1]Observatoire CDT 92'!F61</f>
        <v>130.84090593123818</v>
      </c>
      <c r="G24" s="20">
        <f>+'[1]Observatoire CDT 92'!G61</f>
        <v>132.18842285625669</v>
      </c>
      <c r="H24" s="20">
        <f>+'[1]Observatoire CDT 92'!H61</f>
        <v>145.72248534083161</v>
      </c>
      <c r="I24" s="20">
        <f>+'[1]Observatoire CDT 92'!I61</f>
        <v>154.20750819094226</v>
      </c>
      <c r="J24" s="20">
        <f>+'[1]Observatoire CDT 92'!J61</f>
        <v>168.2171927661345</v>
      </c>
      <c r="K24" s="20">
        <f>+'[1]Observatoire CDT 92'!K61</f>
        <v>187.53174872158201</v>
      </c>
      <c r="L24" s="20">
        <f>+'[1]Observatoire CDT 92'!L61</f>
        <v>156.95628261748143</v>
      </c>
      <c r="M24" s="20">
        <f>+'[1]Observatoire CDT 92'!M61</f>
        <v>148.68512476633424</v>
      </c>
      <c r="N24" s="20">
        <f>+'[1]Observatoire CDT 92'!N61</f>
        <v>140.59332125318033</v>
      </c>
      <c r="O24" s="20" t="str">
        <f>+'[1]Observatoire CDT 92'!O61</f>
        <v/>
      </c>
      <c r="P24" s="20">
        <f>+'[1]Observatoire CDT 92'!P61</f>
        <v>147.59708279210798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D24" s="6"/>
      <c r="AE24" s="6"/>
    </row>
    <row r="25" spans="3:31" ht="16.5" customHeight="1">
      <c r="C25" s="18" t="s">
        <v>6</v>
      </c>
      <c r="D25" s="20">
        <f>+'[1]Observatoire CDT 92'!D62</f>
        <v>72.37358183248881</v>
      </c>
      <c r="E25" s="20">
        <f>+'[1]Observatoire CDT 92'!E62</f>
        <v>68.7244930756504</v>
      </c>
      <c r="F25" s="20">
        <f>+'[1]Observatoire CDT 92'!F62</f>
        <v>86.990094899026047</v>
      </c>
      <c r="G25" s="20">
        <f>+'[1]Observatoire CDT 92'!G62</f>
        <v>88.320255443640477</v>
      </c>
      <c r="H25" s="20">
        <f>+'[1]Observatoire CDT 92'!H62</f>
        <v>98.674969729260368</v>
      </c>
      <c r="I25" s="20">
        <f>+'[1]Observatoire CDT 92'!I62</f>
        <v>105.07649284077854</v>
      </c>
      <c r="J25" s="20">
        <f>+'[1]Observatoire CDT 92'!J62</f>
        <v>102.3055060443417</v>
      </c>
      <c r="K25" s="20">
        <f>+'[1]Observatoire CDT 92'!K62</f>
        <v>106.22079734558764</v>
      </c>
      <c r="L25" s="20">
        <f>+'[1]Observatoire CDT 92'!L62</f>
        <v>114.54586453836372</v>
      </c>
      <c r="M25" s="20">
        <f>+'[1]Observatoire CDT 92'!M62</f>
        <v>110.8425880657866</v>
      </c>
      <c r="N25" s="20">
        <f>+'[1]Observatoire CDT 92'!N62</f>
        <v>93.363396002951475</v>
      </c>
      <c r="O25" s="20" t="str">
        <f>+'[1]Observatoire CDT 92'!O62</f>
        <v/>
      </c>
      <c r="P25" s="20">
        <f>+'[1]Observatoire CDT 92'!P62</f>
        <v>95.323683160909226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3:31" ht="6" customHeight="1"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3:31" ht="6" customHeight="1">
      <c r="C27" s="21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3:31" ht="16.5" customHeight="1">
      <c r="C28" s="24" t="s">
        <v>7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3:31" ht="16.5" customHeight="1">
      <c r="C29" s="25" t="s">
        <v>8</v>
      </c>
      <c r="D29" s="26">
        <f>+'[1]Observatoire CDT 92'!D66</f>
        <v>0.25274134834023521</v>
      </c>
      <c r="E29" s="26">
        <f>+'[1]Observatoire CDT 92'!E66</f>
        <v>0.91387436515578679</v>
      </c>
      <c r="F29" s="26">
        <f>+'[1]Observatoire CDT 92'!F66</f>
        <v>2.9778582241416829</v>
      </c>
      <c r="G29" s="26">
        <f>+'[1]Observatoire CDT 92'!G66</f>
        <v>-4.9026972503363409</v>
      </c>
      <c r="H29" s="26">
        <f>+'[1]Observatoire CDT 92'!H66</f>
        <v>-0.71925134808410451</v>
      </c>
      <c r="I29" s="26">
        <f>+'[1]Observatoire CDT 92'!I66</f>
        <v>-15.644613425492848</v>
      </c>
      <c r="J29" s="26">
        <f>+'[1]Observatoire CDT 92'!J66</f>
        <v>-7.9048203505339814</v>
      </c>
      <c r="K29" s="26">
        <f>+'[1]Observatoire CDT 92'!K66</f>
        <v>3.2007046146418694</v>
      </c>
      <c r="L29" s="26">
        <f>+'[1]Observatoire CDT 92'!L66</f>
        <v>0.28072938289380733</v>
      </c>
      <c r="M29" s="26">
        <f>+'[1]Observatoire CDT 92'!M66</f>
        <v>2.3346350417717709</v>
      </c>
      <c r="N29" s="26">
        <f>+'[1]Observatoire CDT 92'!N66</f>
        <v>-2.1136342500533978</v>
      </c>
      <c r="O29" s="26" t="str">
        <f>+'[1]Observatoire CDT 92'!O66</f>
        <v/>
      </c>
      <c r="P29" s="26">
        <f>+'[1]Observatoire CDT 92'!P66</f>
        <v>-1.9916963230991569</v>
      </c>
    </row>
    <row r="30" spans="3:31" ht="16.5" customHeight="1">
      <c r="C30" s="25" t="s">
        <v>9</v>
      </c>
      <c r="D30" s="27">
        <f>+'[1]Observatoire CDT 92'!D67</f>
        <v>5.0342128668307007E-2</v>
      </c>
      <c r="E30" s="27">
        <f>+'[1]Observatoire CDT 92'!E67</f>
        <v>4.3338895760680174E-2</v>
      </c>
      <c r="F30" s="27">
        <f>+'[1]Observatoire CDT 92'!F67</f>
        <v>1.8514610983938029E-2</v>
      </c>
      <c r="G30" s="27">
        <f>+'[1]Observatoire CDT 92'!G67</f>
        <v>3.853872907053657E-2</v>
      </c>
      <c r="H30" s="27">
        <f>+'[1]Observatoire CDT 92'!H67</f>
        <v>3.3855405669587668E-2</v>
      </c>
      <c r="I30" s="27">
        <f>+'[1]Observatoire CDT 92'!I67</f>
        <v>-0.10190068490074622</v>
      </c>
      <c r="J30" s="27">
        <f>+'[1]Observatoire CDT 92'!J67</f>
        <v>0.34689060021469231</v>
      </c>
      <c r="K30" s="27">
        <f>+'[1]Observatoire CDT 92'!K67</f>
        <v>0.92553820099820805</v>
      </c>
      <c r="L30" s="27">
        <f>+'[1]Observatoire CDT 92'!L67</f>
        <v>6.5134919204838937E-3</v>
      </c>
      <c r="M30" s="27">
        <f>+'[1]Observatoire CDT 92'!M67</f>
        <v>-0.10058712486708132</v>
      </c>
      <c r="N30" s="27">
        <f>+'[1]Observatoire CDT 92'!N67</f>
        <v>3.4995935887649487E-3</v>
      </c>
      <c r="O30" s="27" t="str">
        <f>+'[1]Observatoire CDT 92'!O67</f>
        <v/>
      </c>
      <c r="P30" s="27">
        <f>+'[1]Observatoire CDT 92'!P67</f>
        <v>6.5478896965982969E-2</v>
      </c>
    </row>
    <row r="31" spans="3:31" ht="16.5" customHeight="1">
      <c r="C31" s="25" t="s">
        <v>10</v>
      </c>
      <c r="D31" s="27">
        <f>+'[1]Observatoire CDT 92'!D68</f>
        <v>5.5164274154081427E-2</v>
      </c>
      <c r="E31" s="27">
        <f>+'[1]Observatoire CDT 92'!E68</f>
        <v>6.1153223648529265E-2</v>
      </c>
      <c r="F31" s="27">
        <f>+'[1]Observatoire CDT 92'!F68</f>
        <v>6.6272596888182544E-2</v>
      </c>
      <c r="G31" s="27">
        <f>+'[1]Observatoire CDT 92'!G68</f>
        <v>-3.2457949139557796E-2</v>
      </c>
      <c r="H31" s="27">
        <f>+'[1]Observatoire CDT 92'!H68</f>
        <v>2.2989363885979053E-2</v>
      </c>
      <c r="I31" s="27">
        <f>+'[1]Observatoire CDT 92'!I68</f>
        <v>-0.26959819825504983</v>
      </c>
      <c r="J31" s="27">
        <f>+'[1]Observatoire CDT 92'!J68</f>
        <v>0.19196383397584382</v>
      </c>
      <c r="K31" s="27">
        <f>+'[1]Observatoire CDT 92'!K68</f>
        <v>1.0408635595510138</v>
      </c>
      <c r="L31" s="27">
        <f>+'[1]Observatoire CDT 92'!L68</f>
        <v>1.0400187972074759E-2</v>
      </c>
      <c r="M31" s="27">
        <f>+'[1]Observatoire CDT 92'!M68</f>
        <v>-7.1509610658633593E-2</v>
      </c>
      <c r="N31" s="27">
        <f>+'[1]Observatoire CDT 92'!N68</f>
        <v>-2.7455171785730093E-2</v>
      </c>
      <c r="O31" s="27" t="str">
        <f>+'[1]Observatoire CDT 92'!O68</f>
        <v/>
      </c>
      <c r="P31" s="27">
        <f>+'[1]Observatoire CDT 92'!P68</f>
        <v>3.3603610342207491E-2</v>
      </c>
    </row>
    <row r="32" spans="3:31">
      <c r="C32" s="2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 t="str">
        <f>+P19</f>
        <v>Source : MKG_destination - Novembre 2024</v>
      </c>
    </row>
    <row r="33" spans="3:31">
      <c r="P33" s="14"/>
    </row>
    <row r="35" spans="3:31" ht="26.4">
      <c r="C35" s="15" t="s">
        <v>12</v>
      </c>
      <c r="D35" s="16">
        <v>45292</v>
      </c>
      <c r="E35" s="16">
        <v>45323</v>
      </c>
      <c r="F35" s="16">
        <v>45352</v>
      </c>
      <c r="G35" s="16">
        <v>45383</v>
      </c>
      <c r="H35" s="16">
        <v>45413</v>
      </c>
      <c r="I35" s="16">
        <v>45444</v>
      </c>
      <c r="J35" s="16">
        <v>45474</v>
      </c>
      <c r="K35" s="16">
        <v>45505</v>
      </c>
      <c r="L35" s="16">
        <v>45536</v>
      </c>
      <c r="M35" s="16">
        <v>45566</v>
      </c>
      <c r="N35" s="16">
        <v>45597</v>
      </c>
      <c r="O35" s="16">
        <v>45627</v>
      </c>
      <c r="P35" s="17" t="s">
        <v>3</v>
      </c>
    </row>
    <row r="36" spans="3:31" ht="16.5" customHeight="1">
      <c r="C36" s="18" t="s">
        <v>4</v>
      </c>
      <c r="D36" s="19">
        <f>+'[1]Observatoire CDT 93'!D60</f>
        <v>0.60849161852884193</v>
      </c>
      <c r="E36" s="19">
        <f>+'[1]Observatoire CDT 93'!E60</f>
        <v>0.57889835917846277</v>
      </c>
      <c r="F36" s="19">
        <f>+'[1]Observatoire CDT 93'!F60</f>
        <v>0.69687943863814628</v>
      </c>
      <c r="G36" s="19">
        <f>+'[1]Observatoire CDT 93'!G60</f>
        <v>0.69978341674715372</v>
      </c>
      <c r="H36" s="19">
        <f>+'[1]Observatoire CDT 93'!H60</f>
        <v>0.73163495783563337</v>
      </c>
      <c r="I36" s="19">
        <f>+'[1]Observatoire CDT 93'!I60</f>
        <v>0.73891258073718624</v>
      </c>
      <c r="J36" s="19">
        <f>+'[1]Observatoire CDT 93'!J60</f>
        <v>0.72908407394178165</v>
      </c>
      <c r="K36" s="19">
        <f>+'[1]Observatoire CDT 93'!K60</f>
        <v>0.70074810321348358</v>
      </c>
      <c r="L36" s="19">
        <f>+'[1]Observatoire CDT 93'!L60</f>
        <v>0.79191845250077775</v>
      </c>
      <c r="M36" s="19">
        <f>+'[1]Observatoire CDT 93'!M60</f>
        <v>0.77547511568341654</v>
      </c>
      <c r="N36" s="19">
        <f>+'[1]Observatoire CDT 93'!N60</f>
        <v>0.67291279876129184</v>
      </c>
      <c r="O36" s="19" t="str">
        <f>+'[1]Observatoire CDT 93'!O60</f>
        <v/>
      </c>
      <c r="P36" s="19">
        <f>+'[1]Observatoire CDT 93'!P60</f>
        <v>0.7026330123987341</v>
      </c>
    </row>
    <row r="37" spans="3:31" ht="16.5" customHeight="1">
      <c r="C37" s="18" t="s">
        <v>5</v>
      </c>
      <c r="D37" s="20">
        <f>+'[1]Observatoire CDT 93'!D61</f>
        <v>91.356030972435633</v>
      </c>
      <c r="E37" s="20">
        <f>+'[1]Observatoire CDT 93'!E61</f>
        <v>87.216616482855855</v>
      </c>
      <c r="F37" s="20">
        <f>+'[1]Observatoire CDT 93'!F61</f>
        <v>94.659354422547977</v>
      </c>
      <c r="G37" s="20">
        <f>+'[1]Observatoire CDT 93'!G61</f>
        <v>95.907703315496974</v>
      </c>
      <c r="H37" s="20">
        <f>+'[1]Observatoire CDT 93'!H61</f>
        <v>95.255489280957548</v>
      </c>
      <c r="I37" s="20">
        <f>+'[1]Observatoire CDT 93'!I61</f>
        <v>115.22587344610012</v>
      </c>
      <c r="J37" s="20">
        <f>+'[1]Observatoire CDT 93'!J61</f>
        <v>143.64446904422215</v>
      </c>
      <c r="K37" s="20">
        <f>+'[1]Observatoire CDT 93'!K61</f>
        <v>156.97189007196687</v>
      </c>
      <c r="L37" s="20">
        <f>+'[1]Observatoire CDT 93'!L61</f>
        <v>117.30699242653584</v>
      </c>
      <c r="M37" s="20">
        <f>+'[1]Observatoire CDT 93'!M61</f>
        <v>113.30056166800486</v>
      </c>
      <c r="N37" s="20">
        <f>+'[1]Observatoire CDT 93'!N61</f>
        <v>90.849408297811578</v>
      </c>
      <c r="O37" s="20" t="str">
        <f>+'[1]Observatoire CDT 93'!O61</f>
        <v/>
      </c>
      <c r="P37" s="20">
        <f>+'[1]Observatoire CDT 93'!P61</f>
        <v>110.28216368581589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D37" s="6"/>
      <c r="AE37" s="6"/>
    </row>
    <row r="38" spans="3:31" ht="16.5" customHeight="1">
      <c r="C38" s="18" t="s">
        <v>6</v>
      </c>
      <c r="D38" s="20">
        <f>+'[1]Observatoire CDT 93'!D62</f>
        <v>55.589379148788382</v>
      </c>
      <c r="E38" s="20">
        <f>+'[1]Observatoire CDT 93'!E62</f>
        <v>50.489556175022528</v>
      </c>
      <c r="F38" s="20">
        <f>+'[1]Observatoire CDT 93'!F62</f>
        <v>65.96615777183456</v>
      </c>
      <c r="G38" s="20">
        <f>+'[1]Observatoire CDT 93'!G62</f>
        <v>67.114620318490793</v>
      </c>
      <c r="H38" s="20">
        <f>+'[1]Observatoire CDT 93'!H62</f>
        <v>69.692245883685999</v>
      </c>
      <c r="I38" s="20">
        <f>+'[1]Observatoire CDT 93'!I62</f>
        <v>85.141847515754264</v>
      </c>
      <c r="J38" s="20">
        <f>+'[1]Observatoire CDT 93'!J62</f>
        <v>104.72889468996563</v>
      </c>
      <c r="K38" s="20">
        <f>+'[1]Observatoire CDT 93'!K62</f>
        <v>109.99775422576623</v>
      </c>
      <c r="L38" s="20">
        <f>+'[1]Observatoire CDT 93'!L62</f>
        <v>92.897571909942712</v>
      </c>
      <c r="M38" s="20">
        <f>+'[1]Observatoire CDT 93'!M62</f>
        <v>87.861766166492146</v>
      </c>
      <c r="N38" s="20">
        <f>+'[1]Observatoire CDT 93'!N62</f>
        <v>61.133729603487723</v>
      </c>
      <c r="O38" s="20" t="str">
        <f>+'[1]Observatoire CDT 93'!O62</f>
        <v/>
      </c>
      <c r="P38" s="20">
        <f>+'[1]Observatoire CDT 93'!P62</f>
        <v>77.487888884415099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3:31" ht="6" customHeight="1"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3:31" ht="6" customHeight="1">
      <c r="C40" s="21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3:31" ht="16.5" customHeight="1">
      <c r="C41" s="24" t="s">
        <v>7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3:31" ht="16.5" customHeight="1">
      <c r="C42" s="25" t="s">
        <v>8</v>
      </c>
      <c r="D42" s="26">
        <f>+'[1]Observatoire CDT 93'!D66</f>
        <v>1.0308227525381741</v>
      </c>
      <c r="E42" s="26">
        <f>+'[1]Observatoire CDT 93'!E66</f>
        <v>-0.65464143215920867</v>
      </c>
      <c r="F42" s="26">
        <f>+'[1]Observatoire CDT 93'!F66</f>
        <v>3.0271808727764027</v>
      </c>
      <c r="G42" s="26">
        <f>+'[1]Observatoire CDT 93'!G66</f>
        <v>-4.232722285946755</v>
      </c>
      <c r="H42" s="26">
        <f>+'[1]Observatoire CDT 93'!H66</f>
        <v>-1.4168764788483612</v>
      </c>
      <c r="I42" s="26">
        <f>+'[1]Observatoire CDT 93'!I66</f>
        <v>-12.927567574195354</v>
      </c>
      <c r="J42" s="26">
        <f>+'[1]Observatoire CDT 93'!J66</f>
        <v>-1.4607232822298477</v>
      </c>
      <c r="K42" s="26">
        <f>+'[1]Observatoire CDT 93'!K66</f>
        <v>7.2664000329794254</v>
      </c>
      <c r="L42" s="26">
        <f>+'[1]Observatoire CDT 93'!L66</f>
        <v>2.529359557419586</v>
      </c>
      <c r="M42" s="26">
        <f>+'[1]Observatoire CDT 93'!M66</f>
        <v>1.1721608534670969</v>
      </c>
      <c r="N42" s="26">
        <f>+'[1]Observatoire CDT 93'!N66</f>
        <v>-1.698546023971681</v>
      </c>
      <c r="O42" s="26" t="str">
        <f>+'[1]Observatoire CDT 93'!O66</f>
        <v/>
      </c>
      <c r="P42" s="26">
        <f>+'[1]Observatoire CDT 93'!P66</f>
        <v>-0.67334688651813357</v>
      </c>
    </row>
    <row r="43" spans="3:31" ht="16.5" customHeight="1">
      <c r="C43" s="25" t="s">
        <v>9</v>
      </c>
      <c r="D43" s="27">
        <f>+'[1]Observatoire CDT 93'!D67</f>
        <v>1.9274994692397573E-3</v>
      </c>
      <c r="E43" s="27">
        <f>+'[1]Observatoire CDT 93'!E67</f>
        <v>-2.5643625539778503E-3</v>
      </c>
      <c r="F43" s="27">
        <f>+'[1]Observatoire CDT 93'!F67</f>
        <v>4.6789671328871352E-2</v>
      </c>
      <c r="G43" s="27">
        <f>+'[1]Observatoire CDT 93'!G67</f>
        <v>-5.8462503529852494E-3</v>
      </c>
      <c r="H43" s="27">
        <f>+'[1]Observatoire CDT 93'!H67</f>
        <v>-4.8237881552265383E-2</v>
      </c>
      <c r="I43" s="27">
        <f>+'[1]Observatoire CDT 93'!I67</f>
        <v>-0.14123217678105293</v>
      </c>
      <c r="J43" s="27">
        <f>+'[1]Observatoire CDT 93'!J67</f>
        <v>0.40540708317309804</v>
      </c>
      <c r="K43" s="27">
        <f>+'[1]Observatoire CDT 93'!K67</f>
        <v>0.92730355087283511</v>
      </c>
      <c r="L43" s="27">
        <f>+'[1]Observatoire CDT 93'!L67</f>
        <v>1.1871643354895101E-2</v>
      </c>
      <c r="M43" s="27">
        <f>+'[1]Observatoire CDT 93'!M67</f>
        <v>-4.6633599547080018E-2</v>
      </c>
      <c r="N43" s="27">
        <f>+'[1]Observatoire CDT 93'!N67</f>
        <v>-3.4257781958742295E-2</v>
      </c>
      <c r="O43" s="27" t="str">
        <f>+'[1]Observatoire CDT 93'!O67</f>
        <v/>
      </c>
      <c r="P43" s="27">
        <f>+'[1]Observatoire CDT 93'!P67</f>
        <v>7.4430228792636166E-2</v>
      </c>
    </row>
    <row r="44" spans="3:31" ht="16.5" customHeight="1">
      <c r="C44" s="25" t="s">
        <v>10</v>
      </c>
      <c r="D44" s="27">
        <f>+'[1]Observatoire CDT 93'!D68</f>
        <v>1.9193269104100796E-2</v>
      </c>
      <c r="E44" s="27">
        <f>+'[1]Observatoire CDT 93'!E68</f>
        <v>-1.3717638212766059E-2</v>
      </c>
      <c r="F44" s="27">
        <f>+'[1]Observatoire CDT 93'!F68</f>
        <v>9.4326205996088985E-2</v>
      </c>
      <c r="G44" s="27">
        <f>+'[1]Observatoire CDT 93'!G68</f>
        <v>-6.2549072104995496E-2</v>
      </c>
      <c r="H44" s="27">
        <f>+'[1]Observatoire CDT 93'!H68</f>
        <v>-6.6319439986201156E-2</v>
      </c>
      <c r="I44" s="27">
        <f>+'[1]Observatoire CDT 93'!I68</f>
        <v>-0.26910512348767923</v>
      </c>
      <c r="J44" s="27">
        <f>+'[1]Observatoire CDT 93'!J68</f>
        <v>0.3778027421147867</v>
      </c>
      <c r="K44" s="27">
        <f>+'[1]Observatoire CDT 93'!K68</f>
        <v>1.1502762152234425</v>
      </c>
      <c r="L44" s="27">
        <f>+'[1]Observatoire CDT 93'!L68</f>
        <v>4.5256775455388309E-2</v>
      </c>
      <c r="M44" s="27">
        <f>+'[1]Observatoire CDT 93'!M68</f>
        <v>-3.2001931565696529E-2</v>
      </c>
      <c r="N44" s="27">
        <f>+'[1]Observatoire CDT 93'!N68</f>
        <v>-5.8034586483670991E-2</v>
      </c>
      <c r="O44" s="27" t="str">
        <f>+'[1]Observatoire CDT 93'!O68</f>
        <v/>
      </c>
      <c r="P44" s="27">
        <f>+'[1]Observatoire CDT 93'!P68</f>
        <v>6.4231491349481917E-2</v>
      </c>
    </row>
    <row r="45" spans="3:31">
      <c r="C45" s="21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 t="str">
        <f>+P32</f>
        <v>Source : MKG_destination - Novembre 2024</v>
      </c>
    </row>
    <row r="46" spans="3:31" s="31" customFormat="1"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3:31" ht="12.75" customHeight="1"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3:31" ht="26.4">
      <c r="C48" s="15" t="s">
        <v>13</v>
      </c>
      <c r="D48" s="16">
        <v>45292</v>
      </c>
      <c r="E48" s="16">
        <v>45323</v>
      </c>
      <c r="F48" s="16">
        <v>45352</v>
      </c>
      <c r="G48" s="16">
        <v>45383</v>
      </c>
      <c r="H48" s="16">
        <v>45413</v>
      </c>
      <c r="I48" s="16">
        <v>45444</v>
      </c>
      <c r="J48" s="16">
        <v>45474</v>
      </c>
      <c r="K48" s="16">
        <v>45505</v>
      </c>
      <c r="L48" s="16">
        <v>45536</v>
      </c>
      <c r="M48" s="16">
        <v>45566</v>
      </c>
      <c r="N48" s="16">
        <v>45597</v>
      </c>
      <c r="O48" s="16">
        <v>45627</v>
      </c>
      <c r="P48" s="17" t="s">
        <v>3</v>
      </c>
    </row>
    <row r="49" spans="3:31" ht="16.5" customHeight="1">
      <c r="C49" s="18" t="s">
        <v>4</v>
      </c>
      <c r="D49" s="19">
        <f>+'[1]Observatoire CDT 94'!D47</f>
        <v>0.57424214393318707</v>
      </c>
      <c r="E49" s="19">
        <f>+'[1]Observatoire CDT 94'!E47</f>
        <v>0.57795499434860542</v>
      </c>
      <c r="F49" s="19">
        <f>+'[1]Observatoire CDT 94'!F47</f>
        <v>0.71128877518388234</v>
      </c>
      <c r="G49" s="19">
        <f>+'[1]Observatoire CDT 94'!G47</f>
        <v>0.70099620232263748</v>
      </c>
      <c r="H49" s="19">
        <f>+'[1]Observatoire CDT 94'!H47</f>
        <v>0.69000964042801372</v>
      </c>
      <c r="I49" s="19">
        <f>+'[1]Observatoire CDT 94'!I47</f>
        <v>0.7292390544209072</v>
      </c>
      <c r="J49" s="19">
        <f>+'[1]Observatoire CDT 94'!J47</f>
        <v>0.67324535668946095</v>
      </c>
      <c r="K49" s="19">
        <f>+'[1]Observatoire CDT 94'!K47</f>
        <v>0.60472541847985695</v>
      </c>
      <c r="L49" s="19">
        <f>+'[1]Observatoire CDT 94'!L47</f>
        <v>0.74115308588953677</v>
      </c>
      <c r="M49" s="19">
        <f>+'[1]Observatoire CDT 94'!M47</f>
        <v>0.77206585690391327</v>
      </c>
      <c r="N49" s="19">
        <f>+'[1]Observatoire CDT 94'!N47</f>
        <v>0.66130227516563245</v>
      </c>
      <c r="O49" s="19" t="str">
        <f>+'[1]Observatoire CDT 94'!O47</f>
        <v/>
      </c>
      <c r="P49" s="19">
        <f>+'[1]Observatoire CDT 94'!P47</f>
        <v>0.67615882345397316</v>
      </c>
    </row>
    <row r="50" spans="3:31" ht="16.5" customHeight="1">
      <c r="C50" s="18" t="s">
        <v>5</v>
      </c>
      <c r="D50" s="20">
        <f>+'[1]Observatoire CDT 94'!D48</f>
        <v>86.136030900789777</v>
      </c>
      <c r="E50" s="20">
        <f>+'[1]Observatoire CDT 94'!E48</f>
        <v>82.798912870697322</v>
      </c>
      <c r="F50" s="20">
        <f>+'[1]Observatoire CDT 94'!F48</f>
        <v>86.035420038665592</v>
      </c>
      <c r="G50" s="20">
        <f>+'[1]Observatoire CDT 94'!G48</f>
        <v>87.163285016272255</v>
      </c>
      <c r="H50" s="20">
        <f>+'[1]Observatoire CDT 94'!H48</f>
        <v>89.282907118390582</v>
      </c>
      <c r="I50" s="20">
        <f>+'[1]Observatoire CDT 94'!I48</f>
        <v>103.58228550784554</v>
      </c>
      <c r="J50" s="20">
        <f>+'[1]Observatoire CDT 94'!J48</f>
        <v>125.9131552012027</v>
      </c>
      <c r="K50" s="20">
        <f>+'[1]Observatoire CDT 94'!K48</f>
        <v>133.90636740547961</v>
      </c>
      <c r="L50" s="20">
        <f>+'[1]Observatoire CDT 94'!L48</f>
        <v>103.9338472676738</v>
      </c>
      <c r="M50" s="20">
        <f>+'[1]Observatoire CDT 94'!M48</f>
        <v>93.026208285460172</v>
      </c>
      <c r="N50" s="20">
        <f>+'[1]Observatoire CDT 94'!N48</f>
        <v>86.928897302519061</v>
      </c>
      <c r="O50" s="20" t="str">
        <f>+'[1]Observatoire CDT 94'!O48</f>
        <v/>
      </c>
      <c r="P50" s="20">
        <f>+'[1]Observatoire CDT 94'!P48</f>
        <v>98.11023976634857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D50" s="6"/>
      <c r="AE50" s="6"/>
    </row>
    <row r="51" spans="3:31" ht="16.5" customHeight="1">
      <c r="C51" s="18" t="s">
        <v>6</v>
      </c>
      <c r="D51" s="20">
        <f>+'[1]Observatoire CDT 94'!D49</f>
        <v>49.462939054364774</v>
      </c>
      <c r="E51" s="20">
        <f>+'[1]Observatoire CDT 94'!E49</f>
        <v>47.854045220254541</v>
      </c>
      <c r="F51" s="20">
        <f>+'[1]Observatoire CDT 94'!F49</f>
        <v>61.196028541733291</v>
      </c>
      <c r="G51" s="20">
        <f>+'[1]Observatoire CDT 94'!G49</f>
        <v>61.101131778372505</v>
      </c>
      <c r="H51" s="20">
        <f>+'[1]Observatoire CDT 94'!H49</f>
        <v>61.606066637128428</v>
      </c>
      <c r="I51" s="20">
        <f>+'[1]Observatoire CDT 94'!I49</f>
        <v>75.536247938497709</v>
      </c>
      <c r="J51" s="20">
        <f>+'[1]Observatoire CDT 94'!J49</f>
        <v>84.770447085329167</v>
      </c>
      <c r="K51" s="20">
        <f>+'[1]Observatoire CDT 94'!K49</f>
        <v>80.976584066396128</v>
      </c>
      <c r="L51" s="20">
        <f>+'[1]Observatoire CDT 94'!L49</f>
        <v>77.030891630808242</v>
      </c>
      <c r="M51" s="20">
        <f>+'[1]Observatoire CDT 94'!M49</f>
        <v>71.822359214435721</v>
      </c>
      <c r="N51" s="20">
        <f>+'[1]Observatoire CDT 94'!N49</f>
        <v>57.486277563795475</v>
      </c>
      <c r="O51" s="20" t="str">
        <f>+'[1]Observatoire CDT 94'!O49</f>
        <v/>
      </c>
      <c r="P51" s="20">
        <f>+'[1]Observatoire CDT 94'!P49</f>
        <v>66.338104289201453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3:31" ht="6" customHeight="1"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3:31" ht="6" customHeight="1">
      <c r="C53" s="21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3:31" ht="16.5" customHeight="1">
      <c r="C54" s="24" t="s">
        <v>7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3:31" ht="16.5" customHeight="1">
      <c r="C55" s="25" t="s">
        <v>8</v>
      </c>
      <c r="D55" s="26">
        <f>+'[1]Observatoire CDT 94'!D53</f>
        <v>-4.7043724871292163</v>
      </c>
      <c r="E55" s="26">
        <f>+'[1]Observatoire CDT 94'!E53</f>
        <v>-4.3611370230395297</v>
      </c>
      <c r="F55" s="26">
        <f>+'[1]Observatoire CDT 94'!F53</f>
        <v>0.51776728311946352</v>
      </c>
      <c r="G55" s="26">
        <f>+'[1]Observatoire CDT 94'!G53</f>
        <v>-8.0509703509439525</v>
      </c>
      <c r="H55" s="26">
        <f>+'[1]Observatoire CDT 94'!H53</f>
        <v>-5.0720988660642563</v>
      </c>
      <c r="I55" s="26">
        <f>+'[1]Observatoire CDT 94'!I53</f>
        <v>-13.785274770115185</v>
      </c>
      <c r="J55" s="26">
        <f>+'[1]Observatoire CDT 94'!J53</f>
        <v>-5.82243751435837</v>
      </c>
      <c r="K55" s="26">
        <f>+'[1]Observatoire CDT 94'!K53</f>
        <v>0.25196839935580639</v>
      </c>
      <c r="L55" s="26">
        <f>+'[1]Observatoire CDT 94'!L53</f>
        <v>-0.60420620026653271</v>
      </c>
      <c r="M55" s="26">
        <f>+'[1]Observatoire CDT 94'!M53</f>
        <v>3.0159878445917054</v>
      </c>
      <c r="N55" s="26">
        <f>+'[1]Observatoire CDT 94'!N53</f>
        <v>9.1328474036167506E-2</v>
      </c>
      <c r="O55" s="26" t="str">
        <f>+'[1]Observatoire CDT 94'!O53</f>
        <v/>
      </c>
      <c r="P55" s="26">
        <f>+'[1]Observatoire CDT 94'!P53</f>
        <v>-3.5269349686677276</v>
      </c>
    </row>
    <row r="56" spans="3:31" ht="16.5" customHeight="1">
      <c r="C56" s="25" t="s">
        <v>9</v>
      </c>
      <c r="D56" s="27">
        <f>+'[1]Observatoire CDT 94'!D54</f>
        <v>5.4909067201906803E-2</v>
      </c>
      <c r="E56" s="27">
        <f>+'[1]Observatoire CDT 94'!E54</f>
        <v>3.2969590000012206E-2</v>
      </c>
      <c r="F56" s="27">
        <f>+'[1]Observatoire CDT 94'!F54</f>
        <v>2.4351076673416516E-2</v>
      </c>
      <c r="G56" s="27">
        <f>+'[1]Observatoire CDT 94'!G54</f>
        <v>-1.3494667600317922E-2</v>
      </c>
      <c r="H56" s="27">
        <f>+'[1]Observatoire CDT 94'!H54</f>
        <v>-1.5247656592725312E-2</v>
      </c>
      <c r="I56" s="27">
        <f>+'[1]Observatoire CDT 94'!I54</f>
        <v>-5.8579923481139495E-2</v>
      </c>
      <c r="J56" s="27">
        <f>+'[1]Observatoire CDT 94'!J54</f>
        <v>0.41855469889478414</v>
      </c>
      <c r="K56" s="27">
        <f>+'[1]Observatoire CDT 94'!K54</f>
        <v>0.79911021349021127</v>
      </c>
      <c r="L56" s="27">
        <f>+'[1]Observatoire CDT 94'!L54</f>
        <v>3.1418977109317181E-2</v>
      </c>
      <c r="M56" s="27">
        <f>+'[1]Observatoire CDT 94'!M54</f>
        <v>-9.4101482813075732E-2</v>
      </c>
      <c r="N56" s="27">
        <f>+'[1]Observatoire CDT 94'!N54</f>
        <v>-1.7597810427501526E-2</v>
      </c>
      <c r="O56" s="27" t="str">
        <f>+'[1]Observatoire CDT 94'!O54</f>
        <v/>
      </c>
      <c r="P56" s="27">
        <f>+'[1]Observatoire CDT 94'!P54</f>
        <v>7.8860455833445808E-2</v>
      </c>
    </row>
    <row r="57" spans="3:31" ht="16.5" customHeight="1">
      <c r="C57" s="25" t="s">
        <v>10</v>
      </c>
      <c r="D57" s="27">
        <f>+'[1]Observatoire CDT 94'!D55</f>
        <v>-2.4968577556331861E-2</v>
      </c>
      <c r="E57" s="27">
        <f>+'[1]Observatoire CDT 94'!E55</f>
        <v>-3.9507335704844548E-2</v>
      </c>
      <c r="F57" s="27">
        <f>+'[1]Observatoire CDT 94'!F55</f>
        <v>3.1862295122786932E-2</v>
      </c>
      <c r="G57" s="27">
        <f>+'[1]Observatoire CDT 94'!G55</f>
        <v>-0.1151231405642128</v>
      </c>
      <c r="H57" s="27">
        <f>+'[1]Observatoire CDT 94'!H55</f>
        <v>-8.2677853862890394E-2</v>
      </c>
      <c r="I57" s="27">
        <f>+'[1]Observatoire CDT 94'!I55</f>
        <v>-0.20824959394918663</v>
      </c>
      <c r="J57" s="27">
        <f>+'[1]Observatoire CDT 94'!J55</f>
        <v>0.30563893853493496</v>
      </c>
      <c r="K57" s="27">
        <f>+'[1]Observatoire CDT 94'!K55</f>
        <v>0.80663785553673728</v>
      </c>
      <c r="L57" s="27">
        <f>+'[1]Observatoire CDT 94'!L55</f>
        <v>2.3078589155782092E-2</v>
      </c>
      <c r="M57" s="27">
        <f>+'[1]Observatoire CDT 94'!M55</f>
        <v>-5.7274998115539377E-2</v>
      </c>
      <c r="N57" s="27">
        <f>+'[1]Observatoire CDT 94'!N55</f>
        <v>-1.6239197637702096E-2</v>
      </c>
      <c r="O57" s="27" t="str">
        <f>+'[1]Observatoire CDT 94'!O55</f>
        <v/>
      </c>
      <c r="P57" s="27">
        <f>+'[1]Observatoire CDT 94'!P55</f>
        <v>2.5375496822136911E-2</v>
      </c>
    </row>
    <row r="58" spans="3:31">
      <c r="C58" s="21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 t="str">
        <f>+P45</f>
        <v>Source : MKG_destination - Novembre 2024</v>
      </c>
    </row>
    <row r="60" spans="3:31" s="34" customFormat="1"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3:31" s="34" customFormat="1"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3:31" s="36" customFormat="1"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</row>
    <row r="63" spans="3:31" s="36" customFormat="1"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</row>
    <row r="64" spans="3:31" s="36" customFormat="1">
      <c r="D64" s="38">
        <f>+[1]Calendrier!K4</f>
        <v>45597</v>
      </c>
      <c r="E64" s="38">
        <f>+D64-365</f>
        <v>45232</v>
      </c>
      <c r="F64" s="38">
        <f>+D64</f>
        <v>45597</v>
      </c>
      <c r="G64" s="38">
        <f>+E64</f>
        <v>45232</v>
      </c>
      <c r="H64" s="38">
        <f>+D64</f>
        <v>45597</v>
      </c>
      <c r="I64" s="38">
        <f>+E64</f>
        <v>45232</v>
      </c>
      <c r="J64" s="37"/>
      <c r="K64" s="37"/>
      <c r="L64" s="37"/>
      <c r="M64" s="37"/>
      <c r="N64" s="37"/>
      <c r="O64" s="37"/>
      <c r="P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</row>
    <row r="65" spans="3:29" s="36" customFormat="1">
      <c r="D65" s="39"/>
      <c r="E65" s="39"/>
      <c r="F65" s="39"/>
      <c r="G65" s="39"/>
      <c r="H65" s="39"/>
      <c r="I65" s="39"/>
      <c r="J65" s="39"/>
      <c r="K65" s="37"/>
      <c r="L65" s="37"/>
      <c r="M65" s="37"/>
      <c r="N65" s="37"/>
      <c r="O65" s="37"/>
      <c r="P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</row>
    <row r="66" spans="3:29" s="36" customFormat="1">
      <c r="C66" s="3" t="s">
        <v>2</v>
      </c>
      <c r="D66" s="37">
        <f>+'[1]TCD Rolling Graph'!F98</f>
        <v>0.78935391185234005</v>
      </c>
      <c r="E66" s="37">
        <f>+'[1]TCD Rolling Graph'!E98</f>
        <v>0.78082363789160925</v>
      </c>
      <c r="F66" s="37">
        <f>+'[1]TCD Rolling Graph'!F102</f>
        <v>219.48467621191347</v>
      </c>
      <c r="G66" s="37">
        <f>+'[1]TCD Rolling Graph'!E102</f>
        <v>223.05284423909723</v>
      </c>
      <c r="H66" s="37">
        <f>+'[1]TCD Rolling Graph'!F106</f>
        <v>173.25108775951813</v>
      </c>
      <c r="I66" s="37">
        <f>+'[1]TCD Rolling Graph'!E106</f>
        <v>174.16493328084235</v>
      </c>
      <c r="J66" s="37"/>
      <c r="K66" s="37"/>
      <c r="L66" s="37"/>
      <c r="M66" s="37"/>
      <c r="N66" s="37"/>
      <c r="O66" s="37"/>
      <c r="P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</row>
    <row r="67" spans="3:29" s="36" customFormat="1">
      <c r="C67" s="3" t="s">
        <v>11</v>
      </c>
      <c r="D67" s="37">
        <f>+'[1]TCD Rolling Graph'!F99</f>
        <v>0.66406707780110519</v>
      </c>
      <c r="E67" s="37">
        <f>+'[1]TCD Rolling Graph'!E99</f>
        <v>0.68520342030163917</v>
      </c>
      <c r="F67" s="37">
        <f>+'[1]TCD Rolling Graph'!F103</f>
        <v>140.59332125318033</v>
      </c>
      <c r="G67" s="37">
        <f>+'[1]TCD Rolling Graph'!E103</f>
        <v>140.10301763091257</v>
      </c>
      <c r="H67" s="37">
        <f>+'[1]TCD Rolling Graph'!F107</f>
        <v>93.363396002951475</v>
      </c>
      <c r="I67" s="37">
        <f>+'[1]TCD Rolling Graph'!E107</f>
        <v>95.999066875282139</v>
      </c>
      <c r="J67" s="37"/>
      <c r="K67" s="37"/>
      <c r="L67" s="37"/>
      <c r="M67" s="37"/>
      <c r="N67" s="37"/>
      <c r="O67" s="37"/>
      <c r="P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</row>
    <row r="68" spans="3:29" s="36" customFormat="1">
      <c r="C68" s="3" t="s">
        <v>12</v>
      </c>
      <c r="D68" s="37">
        <f>+'[1]TCD Rolling Graph'!F100</f>
        <v>0.67291279876129184</v>
      </c>
      <c r="E68" s="37">
        <f>+'[1]TCD Rolling Graph'!E100</f>
        <v>0.68989825900100865</v>
      </c>
      <c r="F68" s="37">
        <f>+'[1]TCD Rolling Graph'!F104</f>
        <v>90.849408297811578</v>
      </c>
      <c r="G68" s="37">
        <f>+'[1]TCD Rolling Graph'!E104</f>
        <v>94.072110135222829</v>
      </c>
      <c r="H68" s="37">
        <f>+'[1]TCD Rolling Graph'!F108</f>
        <v>61.133729603487723</v>
      </c>
      <c r="I68" s="37">
        <f>+'[1]TCD Rolling Graph'!E108</f>
        <v>64.900185002841368</v>
      </c>
      <c r="J68" s="37"/>
      <c r="K68" s="37"/>
      <c r="L68" s="37"/>
      <c r="M68" s="37"/>
      <c r="N68" s="37"/>
      <c r="O68" s="37"/>
      <c r="P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</row>
    <row r="69" spans="3:29" s="36" customFormat="1">
      <c r="C69" s="3" t="s">
        <v>13</v>
      </c>
      <c r="D69" s="37">
        <f>+'[1]TCD Rolling Graph'!F101</f>
        <v>0.66130227516563245</v>
      </c>
      <c r="E69" s="37">
        <f>+'[1]TCD Rolling Graph'!E101</f>
        <v>0.66038899042527077</v>
      </c>
      <c r="F69" s="37">
        <f>+'[1]TCD Rolling Graph'!F105</f>
        <v>86.928897302519061</v>
      </c>
      <c r="G69" s="37">
        <f>+'[1]TCD Rolling Graph'!E105</f>
        <v>88.486058179844846</v>
      </c>
      <c r="H69" s="37">
        <f>+'[1]TCD Rolling Graph'!F109</f>
        <v>57.486277563795475</v>
      </c>
      <c r="I69" s="37">
        <f>+'[1]TCD Rolling Graph'!E109</f>
        <v>58.435218628099513</v>
      </c>
      <c r="J69" s="37"/>
      <c r="K69" s="37"/>
      <c r="L69" s="37"/>
      <c r="M69" s="37"/>
      <c r="N69" s="37"/>
      <c r="O69" s="37"/>
      <c r="P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B789-B7CD-4CAC-84B6-8A72C12C65F0}">
  <sheetPr>
    <tabColor rgb="FF1B4395"/>
  </sheetPr>
  <dimension ref="B1:AE294"/>
  <sheetViews>
    <sheetView view="pageBreakPreview" topLeftCell="A253" zoomScale="70" zoomScaleNormal="85" zoomScaleSheetLayoutView="70" workbookViewId="0">
      <selection activeCell="A28" sqref="A1:A1048576"/>
    </sheetView>
  </sheetViews>
  <sheetFormatPr baseColWidth="10" defaultColWidth="10.88671875" defaultRowHeight="13.2"/>
  <cols>
    <col min="1" max="1" width="2.5546875" style="21" customWidth="1"/>
    <col min="2" max="2" width="1.5546875" style="21" customWidth="1"/>
    <col min="3" max="3" width="35.109375" style="21" customWidth="1"/>
    <col min="4" max="15" width="8.44140625" style="22" customWidth="1"/>
    <col min="16" max="16" width="15.44140625" style="22" customWidth="1"/>
    <col min="17" max="17" width="1.5546875" style="21" customWidth="1"/>
    <col min="18" max="29" width="10" style="22" customWidth="1"/>
    <col min="30" max="257" width="10.88671875" style="21"/>
    <col min="258" max="258" width="1.5546875" style="21" customWidth="1"/>
    <col min="259" max="259" width="35.109375" style="21" customWidth="1"/>
    <col min="260" max="271" width="8.44140625" style="21" customWidth="1"/>
    <col min="272" max="272" width="15.44140625" style="21" customWidth="1"/>
    <col min="273" max="273" width="1.5546875" style="21" customWidth="1"/>
    <col min="274" max="285" width="10" style="21" customWidth="1"/>
    <col min="286" max="513" width="10.88671875" style="21"/>
    <col min="514" max="514" width="1.5546875" style="21" customWidth="1"/>
    <col min="515" max="515" width="35.109375" style="21" customWidth="1"/>
    <col min="516" max="527" width="8.44140625" style="21" customWidth="1"/>
    <col min="528" max="528" width="15.44140625" style="21" customWidth="1"/>
    <col min="529" max="529" width="1.5546875" style="21" customWidth="1"/>
    <col min="530" max="541" width="10" style="21" customWidth="1"/>
    <col min="542" max="769" width="10.88671875" style="21"/>
    <col min="770" max="770" width="1.5546875" style="21" customWidth="1"/>
    <col min="771" max="771" width="35.109375" style="21" customWidth="1"/>
    <col min="772" max="783" width="8.44140625" style="21" customWidth="1"/>
    <col min="784" max="784" width="15.44140625" style="21" customWidth="1"/>
    <col min="785" max="785" width="1.5546875" style="21" customWidth="1"/>
    <col min="786" max="797" width="10" style="21" customWidth="1"/>
    <col min="798" max="1025" width="10.88671875" style="21"/>
    <col min="1026" max="1026" width="1.5546875" style="21" customWidth="1"/>
    <col min="1027" max="1027" width="35.109375" style="21" customWidth="1"/>
    <col min="1028" max="1039" width="8.44140625" style="21" customWidth="1"/>
    <col min="1040" max="1040" width="15.44140625" style="21" customWidth="1"/>
    <col min="1041" max="1041" width="1.5546875" style="21" customWidth="1"/>
    <col min="1042" max="1053" width="10" style="21" customWidth="1"/>
    <col min="1054" max="1281" width="10.88671875" style="21"/>
    <col min="1282" max="1282" width="1.5546875" style="21" customWidth="1"/>
    <col min="1283" max="1283" width="35.109375" style="21" customWidth="1"/>
    <col min="1284" max="1295" width="8.44140625" style="21" customWidth="1"/>
    <col min="1296" max="1296" width="15.44140625" style="21" customWidth="1"/>
    <col min="1297" max="1297" width="1.5546875" style="21" customWidth="1"/>
    <col min="1298" max="1309" width="10" style="21" customWidth="1"/>
    <col min="1310" max="1537" width="10.88671875" style="21"/>
    <col min="1538" max="1538" width="1.5546875" style="21" customWidth="1"/>
    <col min="1539" max="1539" width="35.109375" style="21" customWidth="1"/>
    <col min="1540" max="1551" width="8.44140625" style="21" customWidth="1"/>
    <col min="1552" max="1552" width="15.44140625" style="21" customWidth="1"/>
    <col min="1553" max="1553" width="1.5546875" style="21" customWidth="1"/>
    <col min="1554" max="1565" width="10" style="21" customWidth="1"/>
    <col min="1566" max="1793" width="10.88671875" style="21"/>
    <col min="1794" max="1794" width="1.5546875" style="21" customWidth="1"/>
    <col min="1795" max="1795" width="35.109375" style="21" customWidth="1"/>
    <col min="1796" max="1807" width="8.44140625" style="21" customWidth="1"/>
    <col min="1808" max="1808" width="15.44140625" style="21" customWidth="1"/>
    <col min="1809" max="1809" width="1.5546875" style="21" customWidth="1"/>
    <col min="1810" max="1821" width="10" style="21" customWidth="1"/>
    <col min="1822" max="2049" width="10.88671875" style="21"/>
    <col min="2050" max="2050" width="1.5546875" style="21" customWidth="1"/>
    <col min="2051" max="2051" width="35.109375" style="21" customWidth="1"/>
    <col min="2052" max="2063" width="8.44140625" style="21" customWidth="1"/>
    <col min="2064" max="2064" width="15.44140625" style="21" customWidth="1"/>
    <col min="2065" max="2065" width="1.5546875" style="21" customWidth="1"/>
    <col min="2066" max="2077" width="10" style="21" customWidth="1"/>
    <col min="2078" max="2305" width="10.88671875" style="21"/>
    <col min="2306" max="2306" width="1.5546875" style="21" customWidth="1"/>
    <col min="2307" max="2307" width="35.109375" style="21" customWidth="1"/>
    <col min="2308" max="2319" width="8.44140625" style="21" customWidth="1"/>
    <col min="2320" max="2320" width="15.44140625" style="21" customWidth="1"/>
    <col min="2321" max="2321" width="1.5546875" style="21" customWidth="1"/>
    <col min="2322" max="2333" width="10" style="21" customWidth="1"/>
    <col min="2334" max="2561" width="10.88671875" style="21"/>
    <col min="2562" max="2562" width="1.5546875" style="21" customWidth="1"/>
    <col min="2563" max="2563" width="35.109375" style="21" customWidth="1"/>
    <col min="2564" max="2575" width="8.44140625" style="21" customWidth="1"/>
    <col min="2576" max="2576" width="15.44140625" style="21" customWidth="1"/>
    <col min="2577" max="2577" width="1.5546875" style="21" customWidth="1"/>
    <col min="2578" max="2589" width="10" style="21" customWidth="1"/>
    <col min="2590" max="2817" width="10.88671875" style="21"/>
    <col min="2818" max="2818" width="1.5546875" style="21" customWidth="1"/>
    <col min="2819" max="2819" width="35.109375" style="21" customWidth="1"/>
    <col min="2820" max="2831" width="8.44140625" style="21" customWidth="1"/>
    <col min="2832" max="2832" width="15.44140625" style="21" customWidth="1"/>
    <col min="2833" max="2833" width="1.5546875" style="21" customWidth="1"/>
    <col min="2834" max="2845" width="10" style="21" customWidth="1"/>
    <col min="2846" max="3073" width="10.88671875" style="21"/>
    <col min="3074" max="3074" width="1.5546875" style="21" customWidth="1"/>
    <col min="3075" max="3075" width="35.109375" style="21" customWidth="1"/>
    <col min="3076" max="3087" width="8.44140625" style="21" customWidth="1"/>
    <col min="3088" max="3088" width="15.44140625" style="21" customWidth="1"/>
    <col min="3089" max="3089" width="1.5546875" style="21" customWidth="1"/>
    <col min="3090" max="3101" width="10" style="21" customWidth="1"/>
    <col min="3102" max="3329" width="10.88671875" style="21"/>
    <col min="3330" max="3330" width="1.5546875" style="21" customWidth="1"/>
    <col min="3331" max="3331" width="35.109375" style="21" customWidth="1"/>
    <col min="3332" max="3343" width="8.44140625" style="21" customWidth="1"/>
    <col min="3344" max="3344" width="15.44140625" style="21" customWidth="1"/>
    <col min="3345" max="3345" width="1.5546875" style="21" customWidth="1"/>
    <col min="3346" max="3357" width="10" style="21" customWidth="1"/>
    <col min="3358" max="3585" width="10.88671875" style="21"/>
    <col min="3586" max="3586" width="1.5546875" style="21" customWidth="1"/>
    <col min="3587" max="3587" width="35.109375" style="21" customWidth="1"/>
    <col min="3588" max="3599" width="8.44140625" style="21" customWidth="1"/>
    <col min="3600" max="3600" width="15.44140625" style="21" customWidth="1"/>
    <col min="3601" max="3601" width="1.5546875" style="21" customWidth="1"/>
    <col min="3602" max="3613" width="10" style="21" customWidth="1"/>
    <col min="3614" max="3841" width="10.88671875" style="21"/>
    <col min="3842" max="3842" width="1.5546875" style="21" customWidth="1"/>
    <col min="3843" max="3843" width="35.109375" style="21" customWidth="1"/>
    <col min="3844" max="3855" width="8.44140625" style="21" customWidth="1"/>
    <col min="3856" max="3856" width="15.44140625" style="21" customWidth="1"/>
    <col min="3857" max="3857" width="1.5546875" style="21" customWidth="1"/>
    <col min="3858" max="3869" width="10" style="21" customWidth="1"/>
    <col min="3870" max="4097" width="10.88671875" style="21"/>
    <col min="4098" max="4098" width="1.5546875" style="21" customWidth="1"/>
    <col min="4099" max="4099" width="35.109375" style="21" customWidth="1"/>
    <col min="4100" max="4111" width="8.44140625" style="21" customWidth="1"/>
    <col min="4112" max="4112" width="15.44140625" style="21" customWidth="1"/>
    <col min="4113" max="4113" width="1.5546875" style="21" customWidth="1"/>
    <col min="4114" max="4125" width="10" style="21" customWidth="1"/>
    <col min="4126" max="4353" width="10.88671875" style="21"/>
    <col min="4354" max="4354" width="1.5546875" style="21" customWidth="1"/>
    <col min="4355" max="4355" width="35.109375" style="21" customWidth="1"/>
    <col min="4356" max="4367" width="8.44140625" style="21" customWidth="1"/>
    <col min="4368" max="4368" width="15.44140625" style="21" customWidth="1"/>
    <col min="4369" max="4369" width="1.5546875" style="21" customWidth="1"/>
    <col min="4370" max="4381" width="10" style="21" customWidth="1"/>
    <col min="4382" max="4609" width="10.88671875" style="21"/>
    <col min="4610" max="4610" width="1.5546875" style="21" customWidth="1"/>
    <col min="4611" max="4611" width="35.109375" style="21" customWidth="1"/>
    <col min="4612" max="4623" width="8.44140625" style="21" customWidth="1"/>
    <col min="4624" max="4624" width="15.44140625" style="21" customWidth="1"/>
    <col min="4625" max="4625" width="1.5546875" style="21" customWidth="1"/>
    <col min="4626" max="4637" width="10" style="21" customWidth="1"/>
    <col min="4638" max="4865" width="10.88671875" style="21"/>
    <col min="4866" max="4866" width="1.5546875" style="21" customWidth="1"/>
    <col min="4867" max="4867" width="35.109375" style="21" customWidth="1"/>
    <col min="4868" max="4879" width="8.44140625" style="21" customWidth="1"/>
    <col min="4880" max="4880" width="15.44140625" style="21" customWidth="1"/>
    <col min="4881" max="4881" width="1.5546875" style="21" customWidth="1"/>
    <col min="4882" max="4893" width="10" style="21" customWidth="1"/>
    <col min="4894" max="5121" width="10.88671875" style="21"/>
    <col min="5122" max="5122" width="1.5546875" style="21" customWidth="1"/>
    <col min="5123" max="5123" width="35.109375" style="21" customWidth="1"/>
    <col min="5124" max="5135" width="8.44140625" style="21" customWidth="1"/>
    <col min="5136" max="5136" width="15.44140625" style="21" customWidth="1"/>
    <col min="5137" max="5137" width="1.5546875" style="21" customWidth="1"/>
    <col min="5138" max="5149" width="10" style="21" customWidth="1"/>
    <col min="5150" max="5377" width="10.88671875" style="21"/>
    <col min="5378" max="5378" width="1.5546875" style="21" customWidth="1"/>
    <col min="5379" max="5379" width="35.109375" style="21" customWidth="1"/>
    <col min="5380" max="5391" width="8.44140625" style="21" customWidth="1"/>
    <col min="5392" max="5392" width="15.44140625" style="21" customWidth="1"/>
    <col min="5393" max="5393" width="1.5546875" style="21" customWidth="1"/>
    <col min="5394" max="5405" width="10" style="21" customWidth="1"/>
    <col min="5406" max="5633" width="10.88671875" style="21"/>
    <col min="5634" max="5634" width="1.5546875" style="21" customWidth="1"/>
    <col min="5635" max="5635" width="35.109375" style="21" customWidth="1"/>
    <col min="5636" max="5647" width="8.44140625" style="21" customWidth="1"/>
    <col min="5648" max="5648" width="15.44140625" style="21" customWidth="1"/>
    <col min="5649" max="5649" width="1.5546875" style="21" customWidth="1"/>
    <col min="5650" max="5661" width="10" style="21" customWidth="1"/>
    <col min="5662" max="5889" width="10.88671875" style="21"/>
    <col min="5890" max="5890" width="1.5546875" style="21" customWidth="1"/>
    <col min="5891" max="5891" width="35.109375" style="21" customWidth="1"/>
    <col min="5892" max="5903" width="8.44140625" style="21" customWidth="1"/>
    <col min="5904" max="5904" width="15.44140625" style="21" customWidth="1"/>
    <col min="5905" max="5905" width="1.5546875" style="21" customWidth="1"/>
    <col min="5906" max="5917" width="10" style="21" customWidth="1"/>
    <col min="5918" max="6145" width="10.88671875" style="21"/>
    <col min="6146" max="6146" width="1.5546875" style="21" customWidth="1"/>
    <col min="6147" max="6147" width="35.109375" style="21" customWidth="1"/>
    <col min="6148" max="6159" width="8.44140625" style="21" customWidth="1"/>
    <col min="6160" max="6160" width="15.44140625" style="21" customWidth="1"/>
    <col min="6161" max="6161" width="1.5546875" style="21" customWidth="1"/>
    <col min="6162" max="6173" width="10" style="21" customWidth="1"/>
    <col min="6174" max="6401" width="10.88671875" style="21"/>
    <col min="6402" max="6402" width="1.5546875" style="21" customWidth="1"/>
    <col min="6403" max="6403" width="35.109375" style="21" customWidth="1"/>
    <col min="6404" max="6415" width="8.44140625" style="21" customWidth="1"/>
    <col min="6416" max="6416" width="15.44140625" style="21" customWidth="1"/>
    <col min="6417" max="6417" width="1.5546875" style="21" customWidth="1"/>
    <col min="6418" max="6429" width="10" style="21" customWidth="1"/>
    <col min="6430" max="6657" width="10.88671875" style="21"/>
    <col min="6658" max="6658" width="1.5546875" style="21" customWidth="1"/>
    <col min="6659" max="6659" width="35.109375" style="21" customWidth="1"/>
    <col min="6660" max="6671" width="8.44140625" style="21" customWidth="1"/>
    <col min="6672" max="6672" width="15.44140625" style="21" customWidth="1"/>
    <col min="6673" max="6673" width="1.5546875" style="21" customWidth="1"/>
    <col min="6674" max="6685" width="10" style="21" customWidth="1"/>
    <col min="6686" max="6913" width="10.88671875" style="21"/>
    <col min="6914" max="6914" width="1.5546875" style="21" customWidth="1"/>
    <col min="6915" max="6915" width="35.109375" style="21" customWidth="1"/>
    <col min="6916" max="6927" width="8.44140625" style="21" customWidth="1"/>
    <col min="6928" max="6928" width="15.44140625" style="21" customWidth="1"/>
    <col min="6929" max="6929" width="1.5546875" style="21" customWidth="1"/>
    <col min="6930" max="6941" width="10" style="21" customWidth="1"/>
    <col min="6942" max="7169" width="10.88671875" style="21"/>
    <col min="7170" max="7170" width="1.5546875" style="21" customWidth="1"/>
    <col min="7171" max="7171" width="35.109375" style="21" customWidth="1"/>
    <col min="7172" max="7183" width="8.44140625" style="21" customWidth="1"/>
    <col min="7184" max="7184" width="15.44140625" style="21" customWidth="1"/>
    <col min="7185" max="7185" width="1.5546875" style="21" customWidth="1"/>
    <col min="7186" max="7197" width="10" style="21" customWidth="1"/>
    <col min="7198" max="7425" width="10.88671875" style="21"/>
    <col min="7426" max="7426" width="1.5546875" style="21" customWidth="1"/>
    <col min="7427" max="7427" width="35.109375" style="21" customWidth="1"/>
    <col min="7428" max="7439" width="8.44140625" style="21" customWidth="1"/>
    <col min="7440" max="7440" width="15.44140625" style="21" customWidth="1"/>
    <col min="7441" max="7441" width="1.5546875" style="21" customWidth="1"/>
    <col min="7442" max="7453" width="10" style="21" customWidth="1"/>
    <col min="7454" max="7681" width="10.88671875" style="21"/>
    <col min="7682" max="7682" width="1.5546875" style="21" customWidth="1"/>
    <col min="7683" max="7683" width="35.109375" style="21" customWidth="1"/>
    <col min="7684" max="7695" width="8.44140625" style="21" customWidth="1"/>
    <col min="7696" max="7696" width="15.44140625" style="21" customWidth="1"/>
    <col min="7697" max="7697" width="1.5546875" style="21" customWidth="1"/>
    <col min="7698" max="7709" width="10" style="21" customWidth="1"/>
    <col min="7710" max="7937" width="10.88671875" style="21"/>
    <col min="7938" max="7938" width="1.5546875" style="21" customWidth="1"/>
    <col min="7939" max="7939" width="35.109375" style="21" customWidth="1"/>
    <col min="7940" max="7951" width="8.44140625" style="21" customWidth="1"/>
    <col min="7952" max="7952" width="15.44140625" style="21" customWidth="1"/>
    <col min="7953" max="7953" width="1.5546875" style="21" customWidth="1"/>
    <col min="7954" max="7965" width="10" style="21" customWidth="1"/>
    <col min="7966" max="8193" width="10.88671875" style="21"/>
    <col min="8194" max="8194" width="1.5546875" style="21" customWidth="1"/>
    <col min="8195" max="8195" width="35.109375" style="21" customWidth="1"/>
    <col min="8196" max="8207" width="8.44140625" style="21" customWidth="1"/>
    <col min="8208" max="8208" width="15.44140625" style="21" customWidth="1"/>
    <col min="8209" max="8209" width="1.5546875" style="21" customWidth="1"/>
    <col min="8210" max="8221" width="10" style="21" customWidth="1"/>
    <col min="8222" max="8449" width="10.88671875" style="21"/>
    <col min="8450" max="8450" width="1.5546875" style="21" customWidth="1"/>
    <col min="8451" max="8451" width="35.109375" style="21" customWidth="1"/>
    <col min="8452" max="8463" width="8.44140625" style="21" customWidth="1"/>
    <col min="8464" max="8464" width="15.44140625" style="21" customWidth="1"/>
    <col min="8465" max="8465" width="1.5546875" style="21" customWidth="1"/>
    <col min="8466" max="8477" width="10" style="21" customWidth="1"/>
    <col min="8478" max="8705" width="10.88671875" style="21"/>
    <col min="8706" max="8706" width="1.5546875" style="21" customWidth="1"/>
    <col min="8707" max="8707" width="35.109375" style="21" customWidth="1"/>
    <col min="8708" max="8719" width="8.44140625" style="21" customWidth="1"/>
    <col min="8720" max="8720" width="15.44140625" style="21" customWidth="1"/>
    <col min="8721" max="8721" width="1.5546875" style="21" customWidth="1"/>
    <col min="8722" max="8733" width="10" style="21" customWidth="1"/>
    <col min="8734" max="8961" width="10.88671875" style="21"/>
    <col min="8962" max="8962" width="1.5546875" style="21" customWidth="1"/>
    <col min="8963" max="8963" width="35.109375" style="21" customWidth="1"/>
    <col min="8964" max="8975" width="8.44140625" style="21" customWidth="1"/>
    <col min="8976" max="8976" width="15.44140625" style="21" customWidth="1"/>
    <col min="8977" max="8977" width="1.5546875" style="21" customWidth="1"/>
    <col min="8978" max="8989" width="10" style="21" customWidth="1"/>
    <col min="8990" max="9217" width="10.88671875" style="21"/>
    <col min="9218" max="9218" width="1.5546875" style="21" customWidth="1"/>
    <col min="9219" max="9219" width="35.109375" style="21" customWidth="1"/>
    <col min="9220" max="9231" width="8.44140625" style="21" customWidth="1"/>
    <col min="9232" max="9232" width="15.44140625" style="21" customWidth="1"/>
    <col min="9233" max="9233" width="1.5546875" style="21" customWidth="1"/>
    <col min="9234" max="9245" width="10" style="21" customWidth="1"/>
    <col min="9246" max="9473" width="10.88671875" style="21"/>
    <col min="9474" max="9474" width="1.5546875" style="21" customWidth="1"/>
    <col min="9475" max="9475" width="35.109375" style="21" customWidth="1"/>
    <col min="9476" max="9487" width="8.44140625" style="21" customWidth="1"/>
    <col min="9488" max="9488" width="15.44140625" style="21" customWidth="1"/>
    <col min="9489" max="9489" width="1.5546875" style="21" customWidth="1"/>
    <col min="9490" max="9501" width="10" style="21" customWidth="1"/>
    <col min="9502" max="9729" width="10.88671875" style="21"/>
    <col min="9730" max="9730" width="1.5546875" style="21" customWidth="1"/>
    <col min="9731" max="9731" width="35.109375" style="21" customWidth="1"/>
    <col min="9732" max="9743" width="8.44140625" style="21" customWidth="1"/>
    <col min="9744" max="9744" width="15.44140625" style="21" customWidth="1"/>
    <col min="9745" max="9745" width="1.5546875" style="21" customWidth="1"/>
    <col min="9746" max="9757" width="10" style="21" customWidth="1"/>
    <col min="9758" max="9985" width="10.88671875" style="21"/>
    <col min="9986" max="9986" width="1.5546875" style="21" customWidth="1"/>
    <col min="9987" max="9987" width="35.109375" style="21" customWidth="1"/>
    <col min="9988" max="9999" width="8.44140625" style="21" customWidth="1"/>
    <col min="10000" max="10000" width="15.44140625" style="21" customWidth="1"/>
    <col min="10001" max="10001" width="1.5546875" style="21" customWidth="1"/>
    <col min="10002" max="10013" width="10" style="21" customWidth="1"/>
    <col min="10014" max="10241" width="10.88671875" style="21"/>
    <col min="10242" max="10242" width="1.5546875" style="21" customWidth="1"/>
    <col min="10243" max="10243" width="35.109375" style="21" customWidth="1"/>
    <col min="10244" max="10255" width="8.44140625" style="21" customWidth="1"/>
    <col min="10256" max="10256" width="15.44140625" style="21" customWidth="1"/>
    <col min="10257" max="10257" width="1.5546875" style="21" customWidth="1"/>
    <col min="10258" max="10269" width="10" style="21" customWidth="1"/>
    <col min="10270" max="10497" width="10.88671875" style="21"/>
    <col min="10498" max="10498" width="1.5546875" style="21" customWidth="1"/>
    <col min="10499" max="10499" width="35.109375" style="21" customWidth="1"/>
    <col min="10500" max="10511" width="8.44140625" style="21" customWidth="1"/>
    <col min="10512" max="10512" width="15.44140625" style="21" customWidth="1"/>
    <col min="10513" max="10513" width="1.5546875" style="21" customWidth="1"/>
    <col min="10514" max="10525" width="10" style="21" customWidth="1"/>
    <col min="10526" max="10753" width="10.88671875" style="21"/>
    <col min="10754" max="10754" width="1.5546875" style="21" customWidth="1"/>
    <col min="10755" max="10755" width="35.109375" style="21" customWidth="1"/>
    <col min="10756" max="10767" width="8.44140625" style="21" customWidth="1"/>
    <col min="10768" max="10768" width="15.44140625" style="21" customWidth="1"/>
    <col min="10769" max="10769" width="1.5546875" style="21" customWidth="1"/>
    <col min="10770" max="10781" width="10" style="21" customWidth="1"/>
    <col min="10782" max="11009" width="10.88671875" style="21"/>
    <col min="11010" max="11010" width="1.5546875" style="21" customWidth="1"/>
    <col min="11011" max="11011" width="35.109375" style="21" customWidth="1"/>
    <col min="11012" max="11023" width="8.44140625" style="21" customWidth="1"/>
    <col min="11024" max="11024" width="15.44140625" style="21" customWidth="1"/>
    <col min="11025" max="11025" width="1.5546875" style="21" customWidth="1"/>
    <col min="11026" max="11037" width="10" style="21" customWidth="1"/>
    <col min="11038" max="11265" width="10.88671875" style="21"/>
    <col min="11266" max="11266" width="1.5546875" style="21" customWidth="1"/>
    <col min="11267" max="11267" width="35.109375" style="21" customWidth="1"/>
    <col min="11268" max="11279" width="8.44140625" style="21" customWidth="1"/>
    <col min="11280" max="11280" width="15.44140625" style="21" customWidth="1"/>
    <col min="11281" max="11281" width="1.5546875" style="21" customWidth="1"/>
    <col min="11282" max="11293" width="10" style="21" customWidth="1"/>
    <col min="11294" max="11521" width="10.88671875" style="21"/>
    <col min="11522" max="11522" width="1.5546875" style="21" customWidth="1"/>
    <col min="11523" max="11523" width="35.109375" style="21" customWidth="1"/>
    <col min="11524" max="11535" width="8.44140625" style="21" customWidth="1"/>
    <col min="11536" max="11536" width="15.44140625" style="21" customWidth="1"/>
    <col min="11537" max="11537" width="1.5546875" style="21" customWidth="1"/>
    <col min="11538" max="11549" width="10" style="21" customWidth="1"/>
    <col min="11550" max="11777" width="10.88671875" style="21"/>
    <col min="11778" max="11778" width="1.5546875" style="21" customWidth="1"/>
    <col min="11779" max="11779" width="35.109375" style="21" customWidth="1"/>
    <col min="11780" max="11791" width="8.44140625" style="21" customWidth="1"/>
    <col min="11792" max="11792" width="15.44140625" style="21" customWidth="1"/>
    <col min="11793" max="11793" width="1.5546875" style="21" customWidth="1"/>
    <col min="11794" max="11805" width="10" style="21" customWidth="1"/>
    <col min="11806" max="12033" width="10.88671875" style="21"/>
    <col min="12034" max="12034" width="1.5546875" style="21" customWidth="1"/>
    <col min="12035" max="12035" width="35.109375" style="21" customWidth="1"/>
    <col min="12036" max="12047" width="8.44140625" style="21" customWidth="1"/>
    <col min="12048" max="12048" width="15.44140625" style="21" customWidth="1"/>
    <col min="12049" max="12049" width="1.5546875" style="21" customWidth="1"/>
    <col min="12050" max="12061" width="10" style="21" customWidth="1"/>
    <col min="12062" max="12289" width="10.88671875" style="21"/>
    <col min="12290" max="12290" width="1.5546875" style="21" customWidth="1"/>
    <col min="12291" max="12291" width="35.109375" style="21" customWidth="1"/>
    <col min="12292" max="12303" width="8.44140625" style="21" customWidth="1"/>
    <col min="12304" max="12304" width="15.44140625" style="21" customWidth="1"/>
    <col min="12305" max="12305" width="1.5546875" style="21" customWidth="1"/>
    <col min="12306" max="12317" width="10" style="21" customWidth="1"/>
    <col min="12318" max="12545" width="10.88671875" style="21"/>
    <col min="12546" max="12546" width="1.5546875" style="21" customWidth="1"/>
    <col min="12547" max="12547" width="35.109375" style="21" customWidth="1"/>
    <col min="12548" max="12559" width="8.44140625" style="21" customWidth="1"/>
    <col min="12560" max="12560" width="15.44140625" style="21" customWidth="1"/>
    <col min="12561" max="12561" width="1.5546875" style="21" customWidth="1"/>
    <col min="12562" max="12573" width="10" style="21" customWidth="1"/>
    <col min="12574" max="12801" width="10.88671875" style="21"/>
    <col min="12802" max="12802" width="1.5546875" style="21" customWidth="1"/>
    <col min="12803" max="12803" width="35.109375" style="21" customWidth="1"/>
    <col min="12804" max="12815" width="8.44140625" style="21" customWidth="1"/>
    <col min="12816" max="12816" width="15.44140625" style="21" customWidth="1"/>
    <col min="12817" max="12817" width="1.5546875" style="21" customWidth="1"/>
    <col min="12818" max="12829" width="10" style="21" customWidth="1"/>
    <col min="12830" max="13057" width="10.88671875" style="21"/>
    <col min="13058" max="13058" width="1.5546875" style="21" customWidth="1"/>
    <col min="13059" max="13059" width="35.109375" style="21" customWidth="1"/>
    <col min="13060" max="13071" width="8.44140625" style="21" customWidth="1"/>
    <col min="13072" max="13072" width="15.44140625" style="21" customWidth="1"/>
    <col min="13073" max="13073" width="1.5546875" style="21" customWidth="1"/>
    <col min="13074" max="13085" width="10" style="21" customWidth="1"/>
    <col min="13086" max="13313" width="10.88671875" style="21"/>
    <col min="13314" max="13314" width="1.5546875" style="21" customWidth="1"/>
    <col min="13315" max="13315" width="35.109375" style="21" customWidth="1"/>
    <col min="13316" max="13327" width="8.44140625" style="21" customWidth="1"/>
    <col min="13328" max="13328" width="15.44140625" style="21" customWidth="1"/>
    <col min="13329" max="13329" width="1.5546875" style="21" customWidth="1"/>
    <col min="13330" max="13341" width="10" style="21" customWidth="1"/>
    <col min="13342" max="13569" width="10.88671875" style="21"/>
    <col min="13570" max="13570" width="1.5546875" style="21" customWidth="1"/>
    <col min="13571" max="13571" width="35.109375" style="21" customWidth="1"/>
    <col min="13572" max="13583" width="8.44140625" style="21" customWidth="1"/>
    <col min="13584" max="13584" width="15.44140625" style="21" customWidth="1"/>
    <col min="13585" max="13585" width="1.5546875" style="21" customWidth="1"/>
    <col min="13586" max="13597" width="10" style="21" customWidth="1"/>
    <col min="13598" max="13825" width="10.88671875" style="21"/>
    <col min="13826" max="13826" width="1.5546875" style="21" customWidth="1"/>
    <col min="13827" max="13827" width="35.109375" style="21" customWidth="1"/>
    <col min="13828" max="13839" width="8.44140625" style="21" customWidth="1"/>
    <col min="13840" max="13840" width="15.44140625" style="21" customWidth="1"/>
    <col min="13841" max="13841" width="1.5546875" style="21" customWidth="1"/>
    <col min="13842" max="13853" width="10" style="21" customWidth="1"/>
    <col min="13854" max="14081" width="10.88671875" style="21"/>
    <col min="14082" max="14082" width="1.5546875" style="21" customWidth="1"/>
    <col min="14083" max="14083" width="35.109375" style="21" customWidth="1"/>
    <col min="14084" max="14095" width="8.44140625" style="21" customWidth="1"/>
    <col min="14096" max="14096" width="15.44140625" style="21" customWidth="1"/>
    <col min="14097" max="14097" width="1.5546875" style="21" customWidth="1"/>
    <col min="14098" max="14109" width="10" style="21" customWidth="1"/>
    <col min="14110" max="14337" width="10.88671875" style="21"/>
    <col min="14338" max="14338" width="1.5546875" style="21" customWidth="1"/>
    <col min="14339" max="14339" width="35.109375" style="21" customWidth="1"/>
    <col min="14340" max="14351" width="8.44140625" style="21" customWidth="1"/>
    <col min="14352" max="14352" width="15.44140625" style="21" customWidth="1"/>
    <col min="14353" max="14353" width="1.5546875" style="21" customWidth="1"/>
    <col min="14354" max="14365" width="10" style="21" customWidth="1"/>
    <col min="14366" max="14593" width="10.88671875" style="21"/>
    <col min="14594" max="14594" width="1.5546875" style="21" customWidth="1"/>
    <col min="14595" max="14595" width="35.109375" style="21" customWidth="1"/>
    <col min="14596" max="14607" width="8.44140625" style="21" customWidth="1"/>
    <col min="14608" max="14608" width="15.44140625" style="21" customWidth="1"/>
    <col min="14609" max="14609" width="1.5546875" style="21" customWidth="1"/>
    <col min="14610" max="14621" width="10" style="21" customWidth="1"/>
    <col min="14622" max="14849" width="10.88671875" style="21"/>
    <col min="14850" max="14850" width="1.5546875" style="21" customWidth="1"/>
    <col min="14851" max="14851" width="35.109375" style="21" customWidth="1"/>
    <col min="14852" max="14863" width="8.44140625" style="21" customWidth="1"/>
    <col min="14864" max="14864" width="15.44140625" style="21" customWidth="1"/>
    <col min="14865" max="14865" width="1.5546875" style="21" customWidth="1"/>
    <col min="14866" max="14877" width="10" style="21" customWidth="1"/>
    <col min="14878" max="15105" width="10.88671875" style="21"/>
    <col min="15106" max="15106" width="1.5546875" style="21" customWidth="1"/>
    <col min="15107" max="15107" width="35.109375" style="21" customWidth="1"/>
    <col min="15108" max="15119" width="8.44140625" style="21" customWidth="1"/>
    <col min="15120" max="15120" width="15.44140625" style="21" customWidth="1"/>
    <col min="15121" max="15121" width="1.5546875" style="21" customWidth="1"/>
    <col min="15122" max="15133" width="10" style="21" customWidth="1"/>
    <col min="15134" max="15361" width="10.88671875" style="21"/>
    <col min="15362" max="15362" width="1.5546875" style="21" customWidth="1"/>
    <col min="15363" max="15363" width="35.109375" style="21" customWidth="1"/>
    <col min="15364" max="15375" width="8.44140625" style="21" customWidth="1"/>
    <col min="15376" max="15376" width="15.44140625" style="21" customWidth="1"/>
    <col min="15377" max="15377" width="1.5546875" style="21" customWidth="1"/>
    <col min="15378" max="15389" width="10" style="21" customWidth="1"/>
    <col min="15390" max="15617" width="10.88671875" style="21"/>
    <col min="15618" max="15618" width="1.5546875" style="21" customWidth="1"/>
    <col min="15619" max="15619" width="35.109375" style="21" customWidth="1"/>
    <col min="15620" max="15631" width="8.44140625" style="21" customWidth="1"/>
    <col min="15632" max="15632" width="15.44140625" style="21" customWidth="1"/>
    <col min="15633" max="15633" width="1.5546875" style="21" customWidth="1"/>
    <col min="15634" max="15645" width="10" style="21" customWidth="1"/>
    <col min="15646" max="15873" width="10.88671875" style="21"/>
    <col min="15874" max="15874" width="1.5546875" style="21" customWidth="1"/>
    <col min="15875" max="15875" width="35.109375" style="21" customWidth="1"/>
    <col min="15876" max="15887" width="8.44140625" style="21" customWidth="1"/>
    <col min="15888" max="15888" width="15.44140625" style="21" customWidth="1"/>
    <col min="15889" max="15889" width="1.5546875" style="21" customWidth="1"/>
    <col min="15890" max="15901" width="10" style="21" customWidth="1"/>
    <col min="15902" max="16129" width="10.88671875" style="21"/>
    <col min="16130" max="16130" width="1.5546875" style="21" customWidth="1"/>
    <col min="16131" max="16131" width="35.109375" style="21" customWidth="1"/>
    <col min="16132" max="16143" width="8.44140625" style="21" customWidth="1"/>
    <col min="16144" max="16144" width="15.44140625" style="21" customWidth="1"/>
    <col min="16145" max="16145" width="1.5546875" style="21" customWidth="1"/>
    <col min="16146" max="16157" width="10" style="21" customWidth="1"/>
    <col min="16158" max="16384" width="10.88671875" style="21"/>
  </cols>
  <sheetData>
    <row r="1" spans="2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2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2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2:31" ht="24.6">
      <c r="B5" s="43" t="s">
        <v>14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2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2:31" ht="48" customHeight="1">
      <c r="C7" s="15" t="s">
        <v>15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</row>
    <row r="8" spans="2:31" ht="16.5" customHeight="1">
      <c r="C8" s="18" t="s">
        <v>4</v>
      </c>
      <c r="D8" s="19">
        <v>0.64253771391091763</v>
      </c>
      <c r="E8" s="19">
        <v>0.67176578069560411</v>
      </c>
      <c r="F8" s="19">
        <v>0.82670482777810905</v>
      </c>
      <c r="G8" s="19">
        <v>0.80499075785582253</v>
      </c>
      <c r="H8" s="19">
        <v>0.78876346436662825</v>
      </c>
      <c r="I8" s="19">
        <v>0.74334756898817345</v>
      </c>
      <c r="J8" s="19">
        <v>0.72513109804544729</v>
      </c>
      <c r="K8" s="19">
        <v>0.69013189257905605</v>
      </c>
      <c r="L8" s="19">
        <v>0.77844827586206899</v>
      </c>
      <c r="M8" s="19">
        <v>0.85371535520866515</v>
      </c>
      <c r="N8" s="19">
        <v>0.73547325102880656</v>
      </c>
      <c r="O8" s="19" t="s">
        <v>84</v>
      </c>
      <c r="P8" s="19">
        <v>0.7512825653883014</v>
      </c>
    </row>
    <row r="9" spans="2:31" ht="16.5" customHeight="1">
      <c r="C9" s="18" t="s">
        <v>5</v>
      </c>
      <c r="D9" s="20">
        <v>78.155724623391492</v>
      </c>
      <c r="E9" s="20">
        <v>78.397373498432458</v>
      </c>
      <c r="F9" s="20">
        <v>88.588967534379961</v>
      </c>
      <c r="G9" s="20">
        <v>86.574220942562832</v>
      </c>
      <c r="H9" s="20">
        <v>92.280299248532344</v>
      </c>
      <c r="I9" s="20">
        <v>100.43404523887209</v>
      </c>
      <c r="J9" s="20">
        <v>116.21608519832357</v>
      </c>
      <c r="K9" s="20">
        <v>121.51502878644514</v>
      </c>
      <c r="L9" s="20">
        <v>100.05582087486157</v>
      </c>
      <c r="M9" s="20">
        <v>100.63408339552674</v>
      </c>
      <c r="N9" s="20">
        <v>87.037730545685989</v>
      </c>
      <c r="O9" s="20" t="s">
        <v>84</v>
      </c>
      <c r="P9" s="46">
        <v>95.653408484670535</v>
      </c>
      <c r="R9" s="23"/>
      <c r="S9" s="23"/>
      <c r="T9" s="23"/>
      <c r="U9"/>
      <c r="V9" s="23"/>
      <c r="W9" s="23"/>
      <c r="X9" s="23"/>
      <c r="Y9" s="23"/>
      <c r="Z9" s="23"/>
      <c r="AA9" s="23"/>
      <c r="AB9" s="23"/>
      <c r="AD9" s="22"/>
      <c r="AE9" s="22"/>
    </row>
    <row r="10" spans="2:31" ht="16.5" customHeight="1">
      <c r="C10" s="18" t="s">
        <v>6</v>
      </c>
      <c r="D10" s="20">
        <v>50.218000628565179</v>
      </c>
      <c r="E10" s="20">
        <v>52.664672812659347</v>
      </c>
      <c r="F10" s="20">
        <v>73.23692714855008</v>
      </c>
      <c r="G10" s="20">
        <v>69.691447727331081</v>
      </c>
      <c r="H10" s="20">
        <v>72.787328528061522</v>
      </c>
      <c r="I10" s="20">
        <v>74.657403371963795</v>
      </c>
      <c r="J10" s="20">
        <v>84.27189747040363</v>
      </c>
      <c r="K10" s="20">
        <v>83.861396793187865</v>
      </c>
      <c r="L10" s="20">
        <v>77.888281250000006</v>
      </c>
      <c r="M10" s="20">
        <v>85.912862252110543</v>
      </c>
      <c r="N10" s="20">
        <v>64.013922646604939</v>
      </c>
      <c r="O10" s="20" t="s">
        <v>84</v>
      </c>
      <c r="P10" s="46">
        <v>71.862738114498399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2:31" ht="6" customHeight="1"/>
    <row r="12" spans="2:31" ht="6" customHeight="1">
      <c r="D12" s="23"/>
      <c r="E12" s="23"/>
      <c r="F12" s="23"/>
      <c r="G12" s="23"/>
      <c r="H12" s="23"/>
      <c r="I12" s="23"/>
      <c r="J12" s="23"/>
    </row>
    <row r="13" spans="2:31" ht="16.5" customHeight="1">
      <c r="C13" s="24" t="s">
        <v>7</v>
      </c>
    </row>
    <row r="14" spans="2:31" ht="16.5" customHeight="1">
      <c r="C14" s="25" t="s">
        <v>8</v>
      </c>
      <c r="D14" s="26">
        <v>1.2690171721647325</v>
      </c>
      <c r="E14" s="26">
        <v>-1.3307729296472615</v>
      </c>
      <c r="F14" s="26">
        <v>7.5968948700941175</v>
      </c>
      <c r="G14" s="26">
        <v>-3.8996752928450951</v>
      </c>
      <c r="H14" s="26">
        <v>0.31613337045727219</v>
      </c>
      <c r="I14" s="26">
        <v>-14.890956800094134</v>
      </c>
      <c r="J14" s="26">
        <v>-3.3102360504032924</v>
      </c>
      <c r="K14" s="26">
        <v>-0.58910040878094039</v>
      </c>
      <c r="L14" s="26">
        <v>-1.7998633154156063</v>
      </c>
      <c r="M14" s="26">
        <v>6.4913256347535864</v>
      </c>
      <c r="N14" s="26">
        <v>1.6167438747023866</v>
      </c>
      <c r="O14" s="26" t="s">
        <v>84</v>
      </c>
      <c r="P14" s="26">
        <v>-0.74867993504856845</v>
      </c>
    </row>
    <row r="15" spans="2:31" ht="16.5" customHeight="1">
      <c r="C15" s="25" t="s">
        <v>9</v>
      </c>
      <c r="D15" s="47">
        <v>-3.4660856470542289E-2</v>
      </c>
      <c r="E15" s="47">
        <v>-5.5888607843372906E-2</v>
      </c>
      <c r="F15" s="47">
        <v>-8.440032841962819E-3</v>
      </c>
      <c r="G15" s="47">
        <v>-0.11549138290858219</v>
      </c>
      <c r="H15" s="47">
        <v>-9.3625220583383184E-2</v>
      </c>
      <c r="I15" s="47">
        <v>-0.17517862363895687</v>
      </c>
      <c r="J15" s="47">
        <v>0.19907878054447736</v>
      </c>
      <c r="K15" s="47">
        <v>0.5124811576632391</v>
      </c>
      <c r="L15" s="47">
        <v>-0.13416166479247416</v>
      </c>
      <c r="M15" s="47">
        <v>-0.13063672685404237</v>
      </c>
      <c r="N15" s="47">
        <v>-1.7956340812462224E-2</v>
      </c>
      <c r="O15" s="47" t="s">
        <v>84</v>
      </c>
      <c r="P15" s="47">
        <v>-2.9809535143609733E-2</v>
      </c>
    </row>
    <row r="16" spans="2:31" ht="16.5" customHeight="1">
      <c r="C16" s="25" t="s">
        <v>10</v>
      </c>
      <c r="D16" s="47">
        <v>-1.5211198131897086E-2</v>
      </c>
      <c r="E16" s="47">
        <v>-7.4228214687434901E-2</v>
      </c>
      <c r="F16" s="47">
        <v>9.1898542119355886E-2</v>
      </c>
      <c r="G16" s="47">
        <v>-0.15636042843716735</v>
      </c>
      <c r="H16" s="47">
        <v>-8.9977886866595136E-2</v>
      </c>
      <c r="I16" s="47">
        <v>-0.3128337790197574</v>
      </c>
      <c r="J16" s="47">
        <v>0.14673034139454599</v>
      </c>
      <c r="K16" s="47">
        <v>0.49967980770018849</v>
      </c>
      <c r="L16" s="47">
        <v>-0.15372845121575851</v>
      </c>
      <c r="M16" s="47">
        <v>-5.909381249018042E-2</v>
      </c>
      <c r="N16" s="47">
        <v>4.1165111452499126E-3</v>
      </c>
      <c r="O16" s="47" t="s">
        <v>84</v>
      </c>
      <c r="P16" s="47">
        <v>-3.9382432626937636E-2</v>
      </c>
    </row>
    <row r="17" spans="3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83</v>
      </c>
    </row>
    <row r="18" spans="3:31" ht="13.5" customHeight="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3:31">
      <c r="D19" s="13"/>
      <c r="P19" s="48"/>
    </row>
    <row r="20" spans="3:31" ht="48" customHeight="1">
      <c r="C20" s="15" t="s">
        <v>16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</row>
    <row r="21" spans="3:31" ht="16.5" customHeight="1">
      <c r="C21" s="18" t="s">
        <v>4</v>
      </c>
      <c r="D21" s="19">
        <v>0.72174503252697042</v>
      </c>
      <c r="E21" s="19">
        <v>0.74152286806648815</v>
      </c>
      <c r="F21" s="19">
        <v>0.83491071322064625</v>
      </c>
      <c r="G21" s="19">
        <v>0.81153186286593237</v>
      </c>
      <c r="H21" s="19">
        <v>0.80342984378010751</v>
      </c>
      <c r="I21" s="19">
        <v>0.79489929979776308</v>
      </c>
      <c r="J21" s="19">
        <v>0.72499375364370788</v>
      </c>
      <c r="K21" s="19">
        <v>0.75031489288888675</v>
      </c>
      <c r="L21" s="19">
        <v>0.86121368269405696</v>
      </c>
      <c r="M21" s="19">
        <v>0.88262393158295904</v>
      </c>
      <c r="N21" s="19">
        <v>0.82923312784987935</v>
      </c>
      <c r="O21" s="19" t="s">
        <v>84</v>
      </c>
      <c r="P21" s="19">
        <v>0.79599224613233477</v>
      </c>
    </row>
    <row r="22" spans="3:31" ht="16.5" customHeight="1">
      <c r="C22" s="18" t="s">
        <v>5</v>
      </c>
      <c r="D22" s="20">
        <v>127.50608784989312</v>
      </c>
      <c r="E22" s="20">
        <v>123.11013546595888</v>
      </c>
      <c r="F22" s="20">
        <v>142.10406418011712</v>
      </c>
      <c r="G22" s="20">
        <v>147.01620058095827</v>
      </c>
      <c r="H22" s="20">
        <v>160.6326783118225</v>
      </c>
      <c r="I22" s="20">
        <v>171.88916894286422</v>
      </c>
      <c r="J22" s="20">
        <v>176.71345680848444</v>
      </c>
      <c r="K22" s="20">
        <v>187.07797041585633</v>
      </c>
      <c r="L22" s="20">
        <v>171.42295909312386</v>
      </c>
      <c r="M22" s="20">
        <v>168.61370186277449</v>
      </c>
      <c r="N22" s="20">
        <v>140.84934365138142</v>
      </c>
      <c r="O22" s="20" t="s">
        <v>84</v>
      </c>
      <c r="P22" s="46">
        <v>156.50209446639471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3:31" ht="16.5" customHeight="1">
      <c r="C23" s="18" t="s">
        <v>6</v>
      </c>
      <c r="D23" s="20">
        <v>92.026885522607856</v>
      </c>
      <c r="E23" s="20">
        <v>91.288980738771698</v>
      </c>
      <c r="F23" s="20">
        <v>118.64420557617409</v>
      </c>
      <c r="G23" s="20">
        <v>119.30833112893664</v>
      </c>
      <c r="H23" s="20">
        <v>129.05708764204783</v>
      </c>
      <c r="I23" s="20">
        <v>136.63458003550218</v>
      </c>
      <c r="J23" s="20">
        <v>128.11615237093838</v>
      </c>
      <c r="K23" s="20">
        <v>140.36738733444358</v>
      </c>
      <c r="L23" s="20">
        <v>147.63179789890188</v>
      </c>
      <c r="M23" s="20">
        <v>148.82248845687892</v>
      </c>
      <c r="N23" s="20">
        <v>116.79694179163755</v>
      </c>
      <c r="O23" s="20" t="s">
        <v>84</v>
      </c>
      <c r="P23" s="46">
        <v>124.57445369872036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3:31" ht="6" customHeight="1"/>
    <row r="25" spans="3:31" ht="6" customHeight="1">
      <c r="D25" s="23"/>
      <c r="E25" s="23"/>
      <c r="F25" s="23"/>
      <c r="G25" s="23"/>
      <c r="H25" s="23"/>
      <c r="I25" s="23"/>
      <c r="J25" s="23"/>
    </row>
    <row r="26" spans="3:31" ht="16.5" customHeight="1">
      <c r="C26" s="24" t="s">
        <v>7</v>
      </c>
    </row>
    <row r="27" spans="3:31" ht="16.5" customHeight="1">
      <c r="C27" s="25" t="s">
        <v>8</v>
      </c>
      <c r="D27" s="26">
        <v>-2.1375266423827255</v>
      </c>
      <c r="E27" s="26">
        <v>-1.2439980148673091</v>
      </c>
      <c r="F27" s="26">
        <v>3.4109957990099637</v>
      </c>
      <c r="G27" s="26">
        <v>-6.1493129243898821</v>
      </c>
      <c r="H27" s="26">
        <v>-3.5352687023502249</v>
      </c>
      <c r="I27" s="26">
        <v>-13.961084850945849</v>
      </c>
      <c r="J27" s="26">
        <v>-12.308298148993257</v>
      </c>
      <c r="K27" s="26">
        <v>-5.2460550666431178</v>
      </c>
      <c r="L27" s="26">
        <v>2.7757578359399737E-2</v>
      </c>
      <c r="M27" s="26">
        <v>3.1086580969945987</v>
      </c>
      <c r="N27" s="26">
        <v>0.16011699523440504</v>
      </c>
      <c r="O27" s="26" t="s">
        <v>84</v>
      </c>
      <c r="P27" s="26">
        <v>-3.4740139580308749</v>
      </c>
    </row>
    <row r="28" spans="3:31" ht="16.5" customHeight="1">
      <c r="C28" s="25" t="s">
        <v>9</v>
      </c>
      <c r="D28" s="47">
        <v>5.5622330894244953E-4</v>
      </c>
      <c r="E28" s="47">
        <v>-2.6640215006747292E-2</v>
      </c>
      <c r="F28" s="47">
        <v>1.1043185751706375E-2</v>
      </c>
      <c r="G28" s="47">
        <v>-6.2402589684092624E-2</v>
      </c>
      <c r="H28" s="47">
        <v>-2.7574795076961034E-2</v>
      </c>
      <c r="I28" s="47">
        <v>-0.15356807598717792</v>
      </c>
      <c r="J28" s="47">
        <v>0.15974255609070886</v>
      </c>
      <c r="K28" s="47">
        <v>0.62806983887075107</v>
      </c>
      <c r="L28" s="47">
        <v>-7.6200584792407544E-2</v>
      </c>
      <c r="M28" s="47">
        <v>-9.933137307225115E-2</v>
      </c>
      <c r="N28" s="47">
        <v>-1.7014102720192326E-2</v>
      </c>
      <c r="O28" s="47" t="s">
        <v>84</v>
      </c>
      <c r="P28" s="47">
        <v>1.335061349859501E-3</v>
      </c>
    </row>
    <row r="29" spans="3:31" ht="16.5" customHeight="1">
      <c r="C29" s="25" t="s">
        <v>10</v>
      </c>
      <c r="D29" s="47">
        <v>-2.8223983442835499E-2</v>
      </c>
      <c r="E29" s="47">
        <v>-4.2700126223191526E-2</v>
      </c>
      <c r="F29" s="47">
        <v>5.4108380641837206E-2</v>
      </c>
      <c r="G29" s="47">
        <v>-0.12844399657665451</v>
      </c>
      <c r="H29" s="47">
        <v>-6.8560202689674221E-2</v>
      </c>
      <c r="I29" s="47">
        <v>-0.28002050599126016</v>
      </c>
      <c r="J29" s="47">
        <v>-8.57307579831601E-3</v>
      </c>
      <c r="K29" s="47">
        <v>0.52167714717068181</v>
      </c>
      <c r="L29" s="47">
        <v>-7.5902741149305952E-2</v>
      </c>
      <c r="M29" s="47">
        <v>-6.6451185047705308E-2</v>
      </c>
      <c r="N29" s="47">
        <v>-1.5112378811051985E-2</v>
      </c>
      <c r="O29" s="47" t="s">
        <v>84</v>
      </c>
      <c r="P29" s="47">
        <v>-4.0539458527091843E-2</v>
      </c>
    </row>
    <row r="30" spans="3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Novembre 2024</v>
      </c>
    </row>
    <row r="31" spans="3:31">
      <c r="P31" s="48"/>
    </row>
    <row r="32" spans="3:31">
      <c r="P32" s="48"/>
    </row>
    <row r="33" spans="3:31" ht="48" customHeight="1">
      <c r="C33" s="15" t="s">
        <v>17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</row>
    <row r="34" spans="3:31" ht="16.5" customHeight="1">
      <c r="C34" s="18" t="s">
        <v>4</v>
      </c>
      <c r="D34" s="19">
        <v>0.65959448808772825</v>
      </c>
      <c r="E34" s="19">
        <v>0.67383436815222797</v>
      </c>
      <c r="F34" s="19">
        <v>0.7850497872238692</v>
      </c>
      <c r="G34" s="19">
        <v>0.80344148353721545</v>
      </c>
      <c r="H34" s="19">
        <v>0.80760535836802239</v>
      </c>
      <c r="I34" s="19">
        <v>0.81010146755949497</v>
      </c>
      <c r="J34" s="19">
        <v>0.72517858791230061</v>
      </c>
      <c r="K34" s="19">
        <v>0.71917812298081529</v>
      </c>
      <c r="L34" s="19">
        <v>0.8379567123026167</v>
      </c>
      <c r="M34" s="19">
        <v>0.85999597312433351</v>
      </c>
      <c r="N34" s="19">
        <v>0.80407439202383357</v>
      </c>
      <c r="O34" s="19" t="s">
        <v>84</v>
      </c>
      <c r="P34" s="19">
        <v>0.77171001946482243</v>
      </c>
    </row>
    <row r="35" spans="3:31" ht="16.5" customHeight="1">
      <c r="C35" s="18" t="s">
        <v>5</v>
      </c>
      <c r="D35" s="20">
        <v>211.40376738169667</v>
      </c>
      <c r="E35" s="20">
        <v>201.84597578009198</v>
      </c>
      <c r="F35" s="20">
        <v>224.1280333989271</v>
      </c>
      <c r="G35" s="20">
        <v>237.8362121808419</v>
      </c>
      <c r="H35" s="20">
        <v>260.67417752989053</v>
      </c>
      <c r="I35" s="20">
        <v>278.46603473821347</v>
      </c>
      <c r="J35" s="20">
        <v>294.68464066272543</v>
      </c>
      <c r="K35" s="20">
        <v>315.0353738654336</v>
      </c>
      <c r="L35" s="20">
        <v>272.05478706809521</v>
      </c>
      <c r="M35" s="20">
        <v>266.28078649850073</v>
      </c>
      <c r="N35" s="20">
        <v>222.72726649503556</v>
      </c>
      <c r="O35" s="20" t="s">
        <v>84</v>
      </c>
      <c r="P35" s="46">
        <v>254.3090996266998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3:31" ht="16.5" customHeight="1">
      <c r="C36" s="18" t="s">
        <v>6</v>
      </c>
      <c r="D36" s="20">
        <v>139.4407597259474</v>
      </c>
      <c r="E36" s="20">
        <v>136.01075555384818</v>
      </c>
      <c r="F36" s="20">
        <v>175.95166493073197</v>
      </c>
      <c r="G36" s="20">
        <v>191.08747915344756</v>
      </c>
      <c r="H36" s="20">
        <v>210.52186256131674</v>
      </c>
      <c r="I36" s="20">
        <v>225.58574340690001</v>
      </c>
      <c r="J36" s="20">
        <v>213.69899159523894</v>
      </c>
      <c r="K36" s="20">
        <v>226.56654884910196</v>
      </c>
      <c r="L36" s="20">
        <v>227.9701349377695</v>
      </c>
      <c r="M36" s="20">
        <v>229.00040410909105</v>
      </c>
      <c r="N36" s="20">
        <v>179.08929139412606</v>
      </c>
      <c r="O36" s="20" t="s">
        <v>84</v>
      </c>
      <c r="P36" s="46">
        <v>196.25288022300197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3:31" ht="6" customHeight="1"/>
    <row r="38" spans="3:31" ht="6" customHeight="1">
      <c r="D38" s="23"/>
      <c r="E38" s="23"/>
      <c r="F38" s="23"/>
      <c r="G38" s="23"/>
      <c r="H38" s="23"/>
      <c r="I38" s="23"/>
      <c r="J38" s="23"/>
    </row>
    <row r="39" spans="3:31" ht="16.5" customHeight="1">
      <c r="C39" s="24" t="s">
        <v>7</v>
      </c>
    </row>
    <row r="40" spans="3:31" ht="16.5" customHeight="1">
      <c r="C40" s="25" t="s">
        <v>8</v>
      </c>
      <c r="D40" s="26">
        <v>-2.5745997646059338</v>
      </c>
      <c r="E40" s="26">
        <v>-2.1984008225517715</v>
      </c>
      <c r="F40" s="26">
        <v>3.6315078660664635</v>
      </c>
      <c r="G40" s="26">
        <v>-1.9064130587830519</v>
      </c>
      <c r="H40" s="26">
        <v>-0.69221019842787834</v>
      </c>
      <c r="I40" s="26">
        <v>-11.14323294029843</v>
      </c>
      <c r="J40" s="26">
        <v>-10.235595710814282</v>
      </c>
      <c r="K40" s="26">
        <v>-1.0458677560228336</v>
      </c>
      <c r="L40" s="26">
        <v>-0.47973721119569657</v>
      </c>
      <c r="M40" s="26">
        <v>1.4746472036547442</v>
      </c>
      <c r="N40" s="26">
        <v>-0.19337294013774819</v>
      </c>
      <c r="O40" s="26" t="s">
        <v>84</v>
      </c>
      <c r="P40" s="26">
        <v>-2.3200024194566016</v>
      </c>
    </row>
    <row r="41" spans="3:31" ht="16.5" customHeight="1">
      <c r="C41" s="25" t="s">
        <v>9</v>
      </c>
      <c r="D41" s="47">
        <v>-9.4226957037626402E-3</v>
      </c>
      <c r="E41" s="47">
        <v>4.8191345125818685E-3</v>
      </c>
      <c r="F41" s="47">
        <v>-4.3905428886154008E-3</v>
      </c>
      <c r="G41" s="47">
        <v>-1.74145157581993E-2</v>
      </c>
      <c r="H41" s="47">
        <v>5.9349911200112793E-3</v>
      </c>
      <c r="I41" s="47">
        <v>-0.13507893650542824</v>
      </c>
      <c r="J41" s="47">
        <v>0.17324934877336862</v>
      </c>
      <c r="K41" s="47">
        <v>0.57327114699924175</v>
      </c>
      <c r="L41" s="47">
        <v>-5.499921518695694E-2</v>
      </c>
      <c r="M41" s="47">
        <v>-0.10550906757868761</v>
      </c>
      <c r="N41" s="47">
        <v>-1.8929823111951793E-2</v>
      </c>
      <c r="O41" s="47" t="s">
        <v>84</v>
      </c>
      <c r="P41" s="47">
        <v>1.2869228579048153E-2</v>
      </c>
    </row>
    <row r="42" spans="3:31" ht="16.5" customHeight="1">
      <c r="C42" s="25" t="s">
        <v>10</v>
      </c>
      <c r="D42" s="47">
        <v>-4.6635441011439016E-2</v>
      </c>
      <c r="E42" s="47">
        <v>-2.6927586856400842E-2</v>
      </c>
      <c r="F42" s="47">
        <v>4.3898437623164144E-2</v>
      </c>
      <c r="G42" s="47">
        <v>-4.0188996155173906E-2</v>
      </c>
      <c r="H42" s="47">
        <v>-2.6137502509371302E-3</v>
      </c>
      <c r="I42" s="47">
        <v>-0.23966562575393002</v>
      </c>
      <c r="J42" s="47">
        <v>2.8132675707790877E-2</v>
      </c>
      <c r="K42" s="47">
        <v>0.55071974110925059</v>
      </c>
      <c r="L42" s="47">
        <v>-6.0378625972000943E-2</v>
      </c>
      <c r="M42" s="47">
        <v>-8.9903515011166779E-2</v>
      </c>
      <c r="N42" s="47">
        <v>-2.1283551561373182E-2</v>
      </c>
      <c r="O42" s="47" t="s">
        <v>84</v>
      </c>
      <c r="P42" s="47">
        <v>-1.6692091970870848E-2</v>
      </c>
    </row>
    <row r="43" spans="3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Novembre 2024</v>
      </c>
    </row>
    <row r="44" spans="3:31">
      <c r="P44" s="48"/>
    </row>
    <row r="45" spans="3:31">
      <c r="P45" s="48"/>
    </row>
    <row r="46" spans="3:31" ht="48" customHeight="1">
      <c r="C46" s="15" t="s">
        <v>18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</row>
    <row r="47" spans="3:31" ht="16.5" customHeight="1">
      <c r="C47" s="18" t="s">
        <v>4</v>
      </c>
      <c r="D47" s="19">
        <v>0.58466300264095361</v>
      </c>
      <c r="E47" s="19">
        <v>0.56880651182801667</v>
      </c>
      <c r="F47" s="19">
        <v>0.68819042438841183</v>
      </c>
      <c r="G47" s="19">
        <v>0.70416485755318792</v>
      </c>
      <c r="H47" s="19">
        <v>0.74370609087979378</v>
      </c>
      <c r="I47" s="19">
        <v>0.74103357243806833</v>
      </c>
      <c r="J47" s="19">
        <v>0.64503883325908851</v>
      </c>
      <c r="K47" s="19">
        <v>0.66147955236965605</v>
      </c>
      <c r="L47" s="19">
        <v>0.77091778470826289</v>
      </c>
      <c r="M47" s="19">
        <v>0.78332125863993263</v>
      </c>
      <c r="N47" s="19">
        <v>0.73100180568581064</v>
      </c>
      <c r="O47" s="19" t="s">
        <v>84</v>
      </c>
      <c r="P47" s="19">
        <v>0.693015015318318</v>
      </c>
    </row>
    <row r="48" spans="3:31" ht="16.5" customHeight="1">
      <c r="C48" s="18" t="s">
        <v>5</v>
      </c>
      <c r="D48" s="20">
        <v>520.02446973879898</v>
      </c>
      <c r="E48" s="20">
        <v>491.43027566061562</v>
      </c>
      <c r="F48" s="20">
        <v>531.82346161083933</v>
      </c>
      <c r="G48" s="20">
        <v>541.82393494407927</v>
      </c>
      <c r="H48" s="20">
        <v>634.51981501221985</v>
      </c>
      <c r="I48" s="20">
        <v>727.57815030182257</v>
      </c>
      <c r="J48" s="20">
        <v>897.34456384118027</v>
      </c>
      <c r="K48" s="20">
        <v>855.5143709069913</v>
      </c>
      <c r="L48" s="20">
        <v>664.47266849954087</v>
      </c>
      <c r="M48" s="20">
        <v>636.76451459192606</v>
      </c>
      <c r="N48" s="20">
        <v>522.52476959007913</v>
      </c>
      <c r="O48" s="20" t="s">
        <v>84</v>
      </c>
      <c r="P48" s="46">
        <v>641.96177553797952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3:31" ht="16.5" customHeight="1">
      <c r="C49" s="18" t="s">
        <v>6</v>
      </c>
      <c r="D49" s="20">
        <v>304.0390679242559</v>
      </c>
      <c r="E49" s="20">
        <v>279.52874090519543</v>
      </c>
      <c r="F49" s="20">
        <v>365.99581374567776</v>
      </c>
      <c r="G49" s="20">
        <v>381.53337396880534</v>
      </c>
      <c r="H49" s="20">
        <v>471.89625120850792</v>
      </c>
      <c r="I49" s="20">
        <v>539.15983594604143</v>
      </c>
      <c r="J49" s="20">
        <v>578.8220904915006</v>
      </c>
      <c r="K49" s="20">
        <v>565.90526311336441</v>
      </c>
      <c r="L49" s="20">
        <v>512.25379759885402</v>
      </c>
      <c r="M49" s="20">
        <v>498.79118102739324</v>
      </c>
      <c r="N49" s="20">
        <v>381.96655008591006</v>
      </c>
      <c r="O49" s="20" t="s">
        <v>84</v>
      </c>
      <c r="P49" s="46">
        <v>444.88914970822754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3:31" ht="6" customHeight="1"/>
    <row r="51" spans="3:31" ht="6" customHeight="1">
      <c r="D51" s="23"/>
      <c r="E51" s="23"/>
      <c r="F51" s="23"/>
      <c r="G51" s="23"/>
      <c r="H51" s="23"/>
      <c r="I51" s="23"/>
      <c r="J51" s="23"/>
    </row>
    <row r="52" spans="3:31" ht="16.5" customHeight="1">
      <c r="C52" s="24" t="s">
        <v>7</v>
      </c>
    </row>
    <row r="53" spans="3:31" ht="16.5" customHeight="1">
      <c r="C53" s="25" t="s">
        <v>8</v>
      </c>
      <c r="D53" s="26">
        <v>0.64245728835018445</v>
      </c>
      <c r="E53" s="26">
        <v>4.6676607919339581</v>
      </c>
      <c r="F53" s="26">
        <v>6.3344095493012791</v>
      </c>
      <c r="G53" s="26">
        <v>6.6684839129497187</v>
      </c>
      <c r="H53" s="26">
        <v>6.863090242040859</v>
      </c>
      <c r="I53" s="26">
        <v>-15.438579449460798</v>
      </c>
      <c r="J53" s="26">
        <v>-11.399918775337747</v>
      </c>
      <c r="K53" s="26">
        <v>2.0896179410907711</v>
      </c>
      <c r="L53" s="26">
        <v>-0.1360839093203503</v>
      </c>
      <c r="M53" s="26">
        <v>3.624725893886882</v>
      </c>
      <c r="N53" s="26">
        <v>2.551416645734006</v>
      </c>
      <c r="O53" s="26" t="s">
        <v>84</v>
      </c>
      <c r="P53" s="26">
        <v>0.50373833023864556</v>
      </c>
    </row>
    <row r="54" spans="3:31" ht="16.5" customHeight="1">
      <c r="C54" s="25" t="s">
        <v>9</v>
      </c>
      <c r="D54" s="47">
        <v>-3.2838049317348461E-2</v>
      </c>
      <c r="E54" s="47">
        <v>-4.2222239080801915E-2</v>
      </c>
      <c r="F54" s="47">
        <v>-3.5720470097614587E-2</v>
      </c>
      <c r="G54" s="47">
        <v>-3.3327415258581738E-2</v>
      </c>
      <c r="H54" s="47">
        <v>3.7953379390498032E-2</v>
      </c>
      <c r="I54" s="47">
        <v>-0.16619008405263258</v>
      </c>
      <c r="J54" s="47">
        <v>0.36825036085885432</v>
      </c>
      <c r="K54" s="47">
        <v>0.58552939335825926</v>
      </c>
      <c r="L54" s="47">
        <v>-6.2412731244157138E-2</v>
      </c>
      <c r="M54" s="47">
        <v>-9.5695712966016089E-2</v>
      </c>
      <c r="N54" s="47">
        <v>-1.5157148543525789E-2</v>
      </c>
      <c r="O54" s="47" t="s">
        <v>84</v>
      </c>
      <c r="P54" s="47">
        <v>1.7274269530301423E-2</v>
      </c>
    </row>
    <row r="55" spans="3:31" ht="16.5" customHeight="1">
      <c r="C55" s="25" t="s">
        <v>10</v>
      </c>
      <c r="D55" s="47">
        <v>-2.2092304789581907E-2</v>
      </c>
      <c r="E55" s="47">
        <v>4.3399780814284528E-2</v>
      </c>
      <c r="F55" s="47">
        <v>6.203382851861261E-2</v>
      </c>
      <c r="G55" s="47">
        <v>6.7793253533162234E-2</v>
      </c>
      <c r="H55" s="47">
        <v>0.14347596163863563</v>
      </c>
      <c r="I55" s="47">
        <v>-0.30995334301807687</v>
      </c>
      <c r="J55" s="47">
        <v>0.16275415979488495</v>
      </c>
      <c r="K55" s="47">
        <v>0.63725022793417518</v>
      </c>
      <c r="L55" s="47">
        <v>-6.4064862184066262E-2</v>
      </c>
      <c r="M55" s="47">
        <v>-5.1819802862377085E-2</v>
      </c>
      <c r="N55" s="47">
        <v>2.045998072873445E-2</v>
      </c>
      <c r="O55" s="47" t="s">
        <v>84</v>
      </c>
      <c r="P55" s="47">
        <v>2.4722768116314464E-2</v>
      </c>
    </row>
    <row r="56" spans="3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Novembre 2024</v>
      </c>
    </row>
    <row r="57" spans="3:31">
      <c r="P57" s="48"/>
    </row>
    <row r="59" spans="3:31" ht="48" customHeight="1">
      <c r="C59" s="15" t="s">
        <v>19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</row>
    <row r="60" spans="3:31" ht="16.5" customHeight="1">
      <c r="C60" s="18" t="s">
        <v>4</v>
      </c>
      <c r="D60" s="19">
        <v>0.66904757528694969</v>
      </c>
      <c r="E60" s="19">
        <v>0.68332068107178234</v>
      </c>
      <c r="F60" s="19">
        <v>0.79064336645965572</v>
      </c>
      <c r="G60" s="19">
        <v>0.79289421821650929</v>
      </c>
      <c r="H60" s="19">
        <v>0.79733137532147313</v>
      </c>
      <c r="I60" s="19">
        <v>0.79238943174413234</v>
      </c>
      <c r="J60" s="19">
        <v>0.71497504336329343</v>
      </c>
      <c r="K60" s="19">
        <v>0.72212701154650427</v>
      </c>
      <c r="L60" s="19">
        <v>0.83426879118261099</v>
      </c>
      <c r="M60" s="19">
        <v>0.85662020614034418</v>
      </c>
      <c r="N60" s="19">
        <v>0.79958797760013134</v>
      </c>
      <c r="O60" s="19" t="s">
        <v>84</v>
      </c>
      <c r="P60" s="19">
        <v>0.76860402119797255</v>
      </c>
    </row>
    <row r="61" spans="3:31" ht="16.5" customHeight="1">
      <c r="C61" s="18" t="s">
        <v>5</v>
      </c>
      <c r="D61" s="20">
        <v>206.94757173295861</v>
      </c>
      <c r="E61" s="20">
        <v>195.82653241182535</v>
      </c>
      <c r="F61" s="20">
        <v>220.0264614457131</v>
      </c>
      <c r="G61" s="20">
        <v>231.52744376764349</v>
      </c>
      <c r="H61" s="20">
        <v>260.21351361894307</v>
      </c>
      <c r="I61" s="20">
        <v>284.63982297549188</v>
      </c>
      <c r="J61" s="20">
        <v>310.00961951882857</v>
      </c>
      <c r="K61" s="20">
        <v>319.48697560517633</v>
      </c>
      <c r="L61" s="20">
        <v>272.30142995425814</v>
      </c>
      <c r="M61" s="20">
        <v>264.63943259143326</v>
      </c>
      <c r="N61" s="20">
        <v>219.3739082156485</v>
      </c>
      <c r="O61" s="20" t="s">
        <v>84</v>
      </c>
      <c r="P61" s="46">
        <v>254.10812929608642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3:31" ht="16.5" customHeight="1">
      <c r="C62" s="18" t="s">
        <v>6</v>
      </c>
      <c r="D62" s="20">
        <v>138.45777107945804</v>
      </c>
      <c r="E62" s="20">
        <v>133.81231949957396</v>
      </c>
      <c r="F62" s="20">
        <v>173.96246218764423</v>
      </c>
      <c r="G62" s="20">
        <v>183.5767715218125</v>
      </c>
      <c r="H62" s="20">
        <v>207.47639869102474</v>
      </c>
      <c r="I62" s="20">
        <v>225.54558757930045</v>
      </c>
      <c r="J62" s="20">
        <v>221.64914115851255</v>
      </c>
      <c r="K62" s="20">
        <v>230.71017492179686</v>
      </c>
      <c r="L62" s="20">
        <v>227.17258480523535</v>
      </c>
      <c r="M62" s="20">
        <v>226.69548529933729</v>
      </c>
      <c r="N62" s="20">
        <v>175.40873960838724</v>
      </c>
      <c r="O62" s="20" t="s">
        <v>84</v>
      </c>
      <c r="P62" s="46">
        <v>195.30852999606634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3:31" ht="6" customHeight="1"/>
    <row r="64" spans="3:31" ht="6" customHeight="1">
      <c r="D64" s="23"/>
      <c r="E64" s="23"/>
      <c r="F64" s="23"/>
      <c r="G64" s="23"/>
      <c r="H64" s="23"/>
      <c r="I64" s="23"/>
      <c r="J64" s="23"/>
    </row>
    <row r="65" spans="3:31" ht="16.5" customHeight="1">
      <c r="C65" s="24" t="s">
        <v>7</v>
      </c>
    </row>
    <row r="66" spans="3:31" ht="16.5" customHeight="1">
      <c r="C66" s="25" t="s">
        <v>8</v>
      </c>
      <c r="D66" s="26">
        <v>-2.0028446781754305</v>
      </c>
      <c r="E66" s="26">
        <v>-1.1495920019726769</v>
      </c>
      <c r="F66" s="26">
        <v>4.0389646958496117</v>
      </c>
      <c r="G66" s="26">
        <v>-2.5070947024288137</v>
      </c>
      <c r="H66" s="26">
        <v>-0.73353536878638659</v>
      </c>
      <c r="I66" s="26">
        <v>-12.793505598835198</v>
      </c>
      <c r="J66" s="26">
        <v>-10.742710254966948</v>
      </c>
      <c r="K66" s="26">
        <v>-1.8377963026546151</v>
      </c>
      <c r="L66" s="26">
        <v>-0.21304887236166525</v>
      </c>
      <c r="M66" s="26">
        <v>2.5153457851031513</v>
      </c>
      <c r="N66" s="26">
        <v>0.35059693123445923</v>
      </c>
      <c r="O66" s="26" t="s">
        <v>84</v>
      </c>
      <c r="P66" s="26">
        <v>-2.3045181790258717</v>
      </c>
    </row>
    <row r="67" spans="3:31" ht="16.5" customHeight="1">
      <c r="C67" s="25" t="s">
        <v>9</v>
      </c>
      <c r="D67" s="47">
        <v>-7.5629637063576727E-3</v>
      </c>
      <c r="E67" s="47">
        <v>1.5996236875299719E-3</v>
      </c>
      <c r="F67" s="47">
        <v>-1.5675226366336226E-3</v>
      </c>
      <c r="G67" s="47">
        <v>-7.26354722902256E-3</v>
      </c>
      <c r="H67" s="47">
        <v>2.6809726680559587E-2</v>
      </c>
      <c r="I67" s="47">
        <v>-0.15082456947502831</v>
      </c>
      <c r="J67" s="47">
        <v>0.2197988027019766</v>
      </c>
      <c r="K67" s="47">
        <v>0.6090095734734966</v>
      </c>
      <c r="L67" s="47">
        <v>-6.3111328141348677E-2</v>
      </c>
      <c r="M67" s="47">
        <v>-0.10172564260758532</v>
      </c>
      <c r="N67" s="47">
        <v>-1.7236606629863371E-2</v>
      </c>
      <c r="O67" s="47" t="s">
        <v>84</v>
      </c>
      <c r="P67" s="47">
        <v>1.8496761569523068E-2</v>
      </c>
    </row>
    <row r="68" spans="3:31" ht="16.5" customHeight="1">
      <c r="C68" s="25" t="s">
        <v>10</v>
      </c>
      <c r="D68" s="47">
        <v>-3.6408797444666852E-2</v>
      </c>
      <c r="E68" s="47">
        <v>-1.4972100631681751E-2</v>
      </c>
      <c r="F68" s="47">
        <v>5.2182741073376171E-2</v>
      </c>
      <c r="G68" s="47">
        <v>-3.7691301458842363E-2</v>
      </c>
      <c r="H68" s="47">
        <v>1.7449314172124364E-2</v>
      </c>
      <c r="I68" s="47">
        <v>-0.26886913712074312</v>
      </c>
      <c r="J68" s="47">
        <v>6.0461364541038787E-2</v>
      </c>
      <c r="K68" s="47">
        <v>0.56907693363173983</v>
      </c>
      <c r="L68" s="47">
        <v>-6.5497784943299608E-2</v>
      </c>
      <c r="M68" s="47">
        <v>-7.4551126929334077E-2</v>
      </c>
      <c r="N68" s="47">
        <v>-1.2908486834941613E-2</v>
      </c>
      <c r="O68" s="47" t="s">
        <v>84</v>
      </c>
      <c r="P68" s="47">
        <v>-1.1152031020126629E-2</v>
      </c>
    </row>
    <row r="69" spans="3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P56</f>
        <v>Source : MKG_destination - Novembre 2024</v>
      </c>
    </row>
    <row r="70" spans="3:31">
      <c r="P70" s="48"/>
    </row>
    <row r="72" spans="3:31" ht="48" customHeight="1">
      <c r="C72" s="15" t="s">
        <v>20</v>
      </c>
      <c r="D72" s="16">
        <v>45292</v>
      </c>
      <c r="E72" s="16">
        <v>45323</v>
      </c>
      <c r="F72" s="16">
        <v>45352</v>
      </c>
      <c r="G72" s="16">
        <v>45383</v>
      </c>
      <c r="H72" s="16">
        <v>45413</v>
      </c>
      <c r="I72" s="16">
        <v>45444</v>
      </c>
      <c r="J72" s="16">
        <v>45474</v>
      </c>
      <c r="K72" s="16">
        <v>45505</v>
      </c>
      <c r="L72" s="16">
        <v>45536</v>
      </c>
      <c r="M72" s="16">
        <v>45566</v>
      </c>
      <c r="N72" s="16">
        <v>45597</v>
      </c>
      <c r="O72" s="16">
        <v>45627</v>
      </c>
      <c r="P72" s="17" t="s">
        <v>3</v>
      </c>
    </row>
    <row r="73" spans="3:31" ht="16.5" customHeight="1">
      <c r="C73" s="18" t="s">
        <v>4</v>
      </c>
      <c r="D73" s="19">
        <v>0.69678121974830587</v>
      </c>
      <c r="E73" s="19">
        <v>0.72815871910894536</v>
      </c>
      <c r="F73" s="19">
        <v>0.78998314817624926</v>
      </c>
      <c r="G73" s="19">
        <v>0.76148407022106634</v>
      </c>
      <c r="H73" s="19">
        <v>0.75714032012724786</v>
      </c>
      <c r="I73" s="19">
        <v>0.73871242738065168</v>
      </c>
      <c r="J73" s="19">
        <v>0.69921297254216763</v>
      </c>
      <c r="K73" s="19">
        <v>0.73929527718232935</v>
      </c>
      <c r="L73" s="19">
        <v>0.83348430546256547</v>
      </c>
      <c r="M73" s="19">
        <v>0.8656981780053794</v>
      </c>
      <c r="N73" s="19">
        <v>0.82246110280566032</v>
      </c>
      <c r="O73" s="19" t="s">
        <v>84</v>
      </c>
      <c r="P73" s="19">
        <v>0.76709729778731961</v>
      </c>
    </row>
    <row r="74" spans="3:31" ht="16.5" customHeight="1">
      <c r="C74" s="18" t="s">
        <v>5</v>
      </c>
      <c r="D74" s="20">
        <v>178.53696526439109</v>
      </c>
      <c r="E74" s="20">
        <v>171.61778961239992</v>
      </c>
      <c r="F74" s="20">
        <v>189.57473469030234</v>
      </c>
      <c r="G74" s="20">
        <v>208.9714413863629</v>
      </c>
      <c r="H74" s="20">
        <v>226.80290132816802</v>
      </c>
      <c r="I74" s="20">
        <v>245.57284651617229</v>
      </c>
      <c r="J74" s="20">
        <v>261.9341562626725</v>
      </c>
      <c r="K74" s="20">
        <v>252.02437520637278</v>
      </c>
      <c r="L74" s="20">
        <v>227.85396358030525</v>
      </c>
      <c r="M74" s="20">
        <v>224.00181907457346</v>
      </c>
      <c r="N74" s="20">
        <v>182.22419238850406</v>
      </c>
      <c r="O74" s="20" t="s">
        <v>84</v>
      </c>
      <c r="P74" s="46">
        <v>215.94490491253822</v>
      </c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D74" s="22"/>
      <c r="AE74" s="22"/>
    </row>
    <row r="75" spans="3:31" ht="16.5" customHeight="1">
      <c r="C75" s="18" t="s">
        <v>6</v>
      </c>
      <c r="D75" s="20">
        <v>124.40120442708333</v>
      </c>
      <c r="E75" s="20">
        <v>124.96498986047359</v>
      </c>
      <c r="F75" s="20">
        <v>149.76084572532227</v>
      </c>
      <c r="G75" s="20">
        <v>159.12842374685061</v>
      </c>
      <c r="H75" s="20">
        <v>171.72162131739776</v>
      </c>
      <c r="I75" s="20">
        <v>181.40771354873783</v>
      </c>
      <c r="J75" s="20">
        <v>183.14776001074787</v>
      </c>
      <c r="K75" s="20">
        <v>186.32043032489872</v>
      </c>
      <c r="L75" s="20">
        <v>189.91270258162342</v>
      </c>
      <c r="M75" s="20">
        <v>193.91796664274887</v>
      </c>
      <c r="N75" s="20">
        <v>149.87231022971986</v>
      </c>
      <c r="O75" s="20" t="s">
        <v>84</v>
      </c>
      <c r="P75" s="46">
        <v>165.65075302934775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3:31" ht="6" customHeight="1"/>
    <row r="77" spans="3:31" ht="6" customHeight="1">
      <c r="D77" s="23"/>
      <c r="E77" s="23"/>
      <c r="F77" s="23"/>
      <c r="G77" s="23"/>
      <c r="H77" s="23"/>
      <c r="I77" s="23"/>
      <c r="J77" s="23"/>
    </row>
    <row r="78" spans="3:31" ht="16.5" customHeight="1">
      <c r="C78" s="24" t="s">
        <v>7</v>
      </c>
    </row>
    <row r="79" spans="3:31" ht="16.5" customHeight="1">
      <c r="C79" s="25" t="s">
        <v>8</v>
      </c>
      <c r="D79" s="26">
        <v>-3.2430646965018961</v>
      </c>
      <c r="E79" s="26">
        <v>0.77709789506413829</v>
      </c>
      <c r="F79" s="26">
        <v>5.9569976383767154</v>
      </c>
      <c r="G79" s="26">
        <v>-1.3258271719453263</v>
      </c>
      <c r="H79" s="26">
        <v>0.74552132181456843</v>
      </c>
      <c r="I79" s="26">
        <v>-9.9159919794426834</v>
      </c>
      <c r="J79" s="26">
        <v>-6.9762996958785521</v>
      </c>
      <c r="K79" s="26">
        <v>-1.5987548716498434</v>
      </c>
      <c r="L79" s="26">
        <v>4.0673541798009305</v>
      </c>
      <c r="M79" s="26">
        <v>5.8625679821544434</v>
      </c>
      <c r="N79" s="26">
        <v>4.8198183375625536</v>
      </c>
      <c r="O79" s="26" t="s">
        <v>84</v>
      </c>
      <c r="P79" s="26">
        <v>-4.271411607184028E-2</v>
      </c>
    </row>
    <row r="80" spans="3:31" ht="16.5" customHeight="1">
      <c r="C80" s="25" t="s">
        <v>9</v>
      </c>
      <c r="D80" s="47">
        <v>1.3301829857022662E-2</v>
      </c>
      <c r="E80" s="47">
        <v>1.9286230741339949E-3</v>
      </c>
      <c r="F80" s="47">
        <v>1.8882342391315365E-3</v>
      </c>
      <c r="G80" s="47">
        <v>-5.1759745454226458E-2</v>
      </c>
      <c r="H80" s="47">
        <v>-1.0052060695375675E-2</v>
      </c>
      <c r="I80" s="47">
        <v>-0.13221125504631026</v>
      </c>
      <c r="J80" s="47">
        <v>9.8392837830539426E-2</v>
      </c>
      <c r="K80" s="47">
        <v>0.27551041750369509</v>
      </c>
      <c r="L80" s="47">
        <v>-6.9512323585240399E-2</v>
      </c>
      <c r="M80" s="47">
        <v>-8.2764569650968567E-2</v>
      </c>
      <c r="N80" s="47">
        <v>-2.8982040350645555E-2</v>
      </c>
      <c r="O80" s="47" t="s">
        <v>84</v>
      </c>
      <c r="P80" s="47">
        <v>-1.0399819539364974E-2</v>
      </c>
    </row>
    <row r="81" spans="3:31" ht="16.5" customHeight="1">
      <c r="C81" s="25" t="s">
        <v>10</v>
      </c>
      <c r="D81" s="47">
        <v>-3.1763308840205617E-2</v>
      </c>
      <c r="E81" s="47">
        <v>1.2736644651851758E-2</v>
      </c>
      <c r="F81" s="47">
        <v>8.3598779390356759E-2</v>
      </c>
      <c r="G81" s="47">
        <v>-6.7987110694910036E-2</v>
      </c>
      <c r="H81" s="47">
        <v>-2.075634599852938E-4</v>
      </c>
      <c r="I81" s="47">
        <v>-0.23491169937799738</v>
      </c>
      <c r="J81" s="47">
        <v>-1.2554987161186304E-3</v>
      </c>
      <c r="K81" s="47">
        <v>0.24851088270827093</v>
      </c>
      <c r="L81" s="47">
        <v>-2.1775548135504752E-2</v>
      </c>
      <c r="M81" s="47">
        <v>-1.6136663506692739E-2</v>
      </c>
      <c r="N81" s="47">
        <v>3.1464224743203539E-2</v>
      </c>
      <c r="O81" s="47" t="s">
        <v>84</v>
      </c>
      <c r="P81" s="47">
        <v>-1.0950549846152846E-2</v>
      </c>
    </row>
    <row r="82" spans="3:31"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9" t="str">
        <f>P69</f>
        <v>Source : MKG_destination - Novembre 2024</v>
      </c>
    </row>
    <row r="83" spans="3:31">
      <c r="P83" s="48"/>
    </row>
    <row r="85" spans="3:31" ht="48" customHeight="1">
      <c r="C85" s="15" t="s">
        <v>21</v>
      </c>
      <c r="D85" s="16">
        <v>45292</v>
      </c>
      <c r="E85" s="16">
        <v>45323</v>
      </c>
      <c r="F85" s="16">
        <v>45352</v>
      </c>
      <c r="G85" s="16">
        <v>45383</v>
      </c>
      <c r="H85" s="16">
        <v>45413</v>
      </c>
      <c r="I85" s="16">
        <v>45444</v>
      </c>
      <c r="J85" s="16">
        <v>45474</v>
      </c>
      <c r="K85" s="16">
        <v>45505</v>
      </c>
      <c r="L85" s="16">
        <v>45536</v>
      </c>
      <c r="M85" s="16">
        <v>45566</v>
      </c>
      <c r="N85" s="16">
        <v>45597</v>
      </c>
      <c r="O85" s="16">
        <v>45627</v>
      </c>
      <c r="P85" s="17" t="s">
        <v>3</v>
      </c>
    </row>
    <row r="86" spans="3:31" ht="16.5" customHeight="1">
      <c r="C86" s="18" t="s">
        <v>4</v>
      </c>
      <c r="D86" s="19">
        <v>0.65877485762699128</v>
      </c>
      <c r="E86" s="19">
        <v>0.67404245596392565</v>
      </c>
      <c r="F86" s="19">
        <v>0.77621961105680293</v>
      </c>
      <c r="G86" s="19">
        <v>0.77547724612938818</v>
      </c>
      <c r="H86" s="19">
        <v>0.77914321817782151</v>
      </c>
      <c r="I86" s="19">
        <v>0.77347559126796317</v>
      </c>
      <c r="J86" s="19">
        <v>0.70253401513998626</v>
      </c>
      <c r="K86" s="19">
        <v>0.71628340207490904</v>
      </c>
      <c r="L86" s="19">
        <v>0.82619388747998379</v>
      </c>
      <c r="M86" s="19">
        <v>0.84942730914080478</v>
      </c>
      <c r="N86" s="19">
        <v>0.79199053864753444</v>
      </c>
      <c r="O86" s="19" t="s">
        <v>84</v>
      </c>
      <c r="P86" s="19">
        <v>0.75687649863615614</v>
      </c>
    </row>
    <row r="87" spans="3:31" ht="16.5" customHeight="1">
      <c r="C87" s="18" t="s">
        <v>5</v>
      </c>
      <c r="D87" s="20">
        <v>205.45854602269088</v>
      </c>
      <c r="E87" s="20">
        <v>194.31500686256871</v>
      </c>
      <c r="F87" s="20">
        <v>218.06406699199479</v>
      </c>
      <c r="G87" s="20">
        <v>230.13020408456921</v>
      </c>
      <c r="H87" s="20">
        <v>258.17840646862851</v>
      </c>
      <c r="I87" s="20">
        <v>282.67162970366593</v>
      </c>
      <c r="J87" s="20">
        <v>307.22754317817487</v>
      </c>
      <c r="K87" s="20">
        <v>316.19330334286843</v>
      </c>
      <c r="L87" s="20">
        <v>269.20921328356707</v>
      </c>
      <c r="M87" s="20">
        <v>261.9592021167802</v>
      </c>
      <c r="N87" s="20">
        <v>216.75553110106435</v>
      </c>
      <c r="O87" s="20" t="s">
        <v>84</v>
      </c>
      <c r="P87" s="46">
        <v>251.90056222889868</v>
      </c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D87" s="22"/>
      <c r="AE87" s="22"/>
    </row>
    <row r="88" spans="3:31" ht="16.5" customHeight="1">
      <c r="C88" s="18" t="s">
        <v>6</v>
      </c>
      <c r="D88" s="20">
        <v>135.35092440434681</v>
      </c>
      <c r="E88" s="20">
        <v>130.97656445629286</v>
      </c>
      <c r="F88" s="20">
        <v>169.26560526599081</v>
      </c>
      <c r="G88" s="20">
        <v>178.46073691469579</v>
      </c>
      <c r="H88" s="20">
        <v>201.15795447998889</v>
      </c>
      <c r="I88" s="20">
        <v>218.63960591972176</v>
      </c>
      <c r="J88" s="20">
        <v>215.83779947055669</v>
      </c>
      <c r="K88" s="20">
        <v>226.48401503173349</v>
      </c>
      <c r="L88" s="20">
        <v>222.41900646817837</v>
      </c>
      <c r="M88" s="20">
        <v>222.51530015872882</v>
      </c>
      <c r="N88" s="20">
        <v>171.66832983156436</v>
      </c>
      <c r="O88" s="20" t="s">
        <v>84</v>
      </c>
      <c r="P88" s="46">
        <v>190.65761554428801</v>
      </c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3:31" ht="6" customHeight="1"/>
    <row r="90" spans="3:31" ht="6" customHeight="1">
      <c r="D90" s="23"/>
      <c r="E90" s="23"/>
      <c r="F90" s="23"/>
      <c r="G90" s="23"/>
      <c r="H90" s="23"/>
      <c r="I90" s="23"/>
      <c r="J90" s="23"/>
    </row>
    <row r="91" spans="3:31" ht="16.5" customHeight="1">
      <c r="C91" s="24" t="s">
        <v>7</v>
      </c>
    </row>
    <row r="92" spans="3:31" ht="16.5" customHeight="1">
      <c r="C92" s="25" t="s">
        <v>8</v>
      </c>
      <c r="D92" s="26">
        <v>-2.1987466143347456</v>
      </c>
      <c r="E92" s="26">
        <v>-1.0350902065305534</v>
      </c>
      <c r="F92" s="26">
        <v>4.1305927755838745</v>
      </c>
      <c r="G92" s="26">
        <v>-2.3948727413045101</v>
      </c>
      <c r="H92" s="26">
        <v>-0.60511051449676501</v>
      </c>
      <c r="I92" s="26">
        <v>-12.313965341831201</v>
      </c>
      <c r="J92" s="26">
        <v>-10.040410634342001</v>
      </c>
      <c r="K92" s="26">
        <v>-1.1748783898125281</v>
      </c>
      <c r="L92" s="26">
        <v>0.84956374207295626</v>
      </c>
      <c r="M92" s="26">
        <v>3.4869440542055208</v>
      </c>
      <c r="N92" s="26">
        <v>1.2914714031789565</v>
      </c>
      <c r="O92" s="26" t="s">
        <v>84</v>
      </c>
      <c r="P92" s="26">
        <v>-1.834201856221207</v>
      </c>
    </row>
    <row r="93" spans="3:31" ht="16.5" customHeight="1">
      <c r="C93" s="25" t="s">
        <v>9</v>
      </c>
      <c r="D93" s="47">
        <v>-4.2116345493552476E-3</v>
      </c>
      <c r="E93" s="47">
        <v>1.5163101620250252E-3</v>
      </c>
      <c r="F93" s="47">
        <v>-6.8738730457118535E-4</v>
      </c>
      <c r="G93" s="47">
        <v>-1.1644143936653473E-2</v>
      </c>
      <c r="H93" s="47">
        <v>2.3104762935951317E-2</v>
      </c>
      <c r="I93" s="47">
        <v>-0.14892707169661834</v>
      </c>
      <c r="J93" s="47">
        <v>0.21029062473461946</v>
      </c>
      <c r="K93" s="47">
        <v>0.59078528006661957</v>
      </c>
      <c r="L93" s="47">
        <v>-6.4509126452153565E-2</v>
      </c>
      <c r="M93" s="47">
        <v>-0.10083479527685835</v>
      </c>
      <c r="N93" s="47">
        <v>-1.9358268240884935E-2</v>
      </c>
      <c r="O93" s="47" t="s">
        <v>84</v>
      </c>
      <c r="P93" s="47">
        <v>1.7225151720235976E-2</v>
      </c>
    </row>
    <row r="94" spans="3:31" ht="16.5" customHeight="1">
      <c r="C94" s="25" t="s">
        <v>10</v>
      </c>
      <c r="D94" s="47">
        <v>-3.6373906471254047E-2</v>
      </c>
      <c r="E94" s="47">
        <v>-1.363082287436912E-2</v>
      </c>
      <c r="F94" s="47">
        <v>5.5479119760710738E-2</v>
      </c>
      <c r="G94" s="47">
        <v>-4.125272029934246E-2</v>
      </c>
      <c r="H94" s="47">
        <v>1.5220199445166172E-2</v>
      </c>
      <c r="I94" s="47">
        <v>-0.26581201877517935</v>
      </c>
      <c r="J94" s="47">
        <v>5.8948764956187949E-2</v>
      </c>
      <c r="K94" s="47">
        <v>0.56511362317573322</v>
      </c>
      <c r="L94" s="47">
        <v>-5.4789659311936245E-2</v>
      </c>
      <c r="M94" s="47">
        <v>-6.2343499750471265E-2</v>
      </c>
      <c r="N94" s="47">
        <v>-3.1022028706696458E-3</v>
      </c>
      <c r="O94" s="47" t="s">
        <v>84</v>
      </c>
      <c r="P94" s="47">
        <v>-6.8428525919301819E-3</v>
      </c>
    </row>
    <row r="95" spans="3:31"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9" t="str">
        <f>P82</f>
        <v>Source : MKG_destination - Novembre 2024</v>
      </c>
    </row>
    <row r="96" spans="3:31" s="49" customFormat="1"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</row>
    <row r="97" spans="2:31" ht="24">
      <c r="C97" s="42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</row>
    <row r="98" spans="2:31" ht="24.6">
      <c r="B98" s="43" t="s">
        <v>22</v>
      </c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2:31" ht="24">
      <c r="C99" s="4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2:31" ht="48" customHeight="1">
      <c r="C100" s="15" t="s">
        <v>23</v>
      </c>
      <c r="D100" s="16">
        <v>45292</v>
      </c>
      <c r="E100" s="16">
        <v>45323</v>
      </c>
      <c r="F100" s="16">
        <v>45352</v>
      </c>
      <c r="G100" s="16">
        <v>45383</v>
      </c>
      <c r="H100" s="16">
        <v>45413</v>
      </c>
      <c r="I100" s="16">
        <v>45444</v>
      </c>
      <c r="J100" s="16">
        <v>45474</v>
      </c>
      <c r="K100" s="16">
        <v>45505</v>
      </c>
      <c r="L100" s="16">
        <v>45536</v>
      </c>
      <c r="M100" s="16">
        <v>45566</v>
      </c>
      <c r="N100" s="16">
        <v>45597</v>
      </c>
      <c r="O100" s="16">
        <v>45627</v>
      </c>
      <c r="P100" s="17" t="s">
        <v>3</v>
      </c>
    </row>
    <row r="101" spans="2:31" ht="16.5" customHeight="1">
      <c r="C101" s="18" t="s">
        <v>4</v>
      </c>
      <c r="D101" s="19">
        <v>0.73555341237873717</v>
      </c>
      <c r="E101" s="19">
        <v>0.73765364753800278</v>
      </c>
      <c r="F101" s="19">
        <v>0.81445412028491515</v>
      </c>
      <c r="G101" s="19">
        <v>0.79762518754688672</v>
      </c>
      <c r="H101" s="19">
        <v>0.80360762288677767</v>
      </c>
      <c r="I101" s="19">
        <v>0.80331099258979566</v>
      </c>
      <c r="J101" s="19">
        <v>0.73087770373234473</v>
      </c>
      <c r="K101" s="19">
        <v>0.74365597244879467</v>
      </c>
      <c r="L101" s="19">
        <v>0.85515473570860057</v>
      </c>
      <c r="M101" s="19">
        <v>0.87057874158937987</v>
      </c>
      <c r="N101" s="19">
        <v>0.80574982398498007</v>
      </c>
      <c r="O101" s="19" t="s">
        <v>84</v>
      </c>
      <c r="P101" s="19">
        <v>0.7907683097814957</v>
      </c>
    </row>
    <row r="102" spans="2:31" ht="16.5" customHeight="1">
      <c r="C102" s="18" t="s">
        <v>5</v>
      </c>
      <c r="D102" s="20">
        <v>117.35522965578146</v>
      </c>
      <c r="E102" s="20">
        <v>114.24698679788668</v>
      </c>
      <c r="F102" s="20">
        <v>135.29771999092767</v>
      </c>
      <c r="G102" s="20">
        <v>138.32805990253061</v>
      </c>
      <c r="H102" s="20">
        <v>148.10924069840354</v>
      </c>
      <c r="I102" s="20">
        <v>161.65629085327339</v>
      </c>
      <c r="J102" s="20">
        <v>170.86425171933593</v>
      </c>
      <c r="K102" s="20">
        <v>177.28783113032037</v>
      </c>
      <c r="L102" s="20">
        <v>157.75939689950863</v>
      </c>
      <c r="M102" s="20">
        <v>157.52012664497303</v>
      </c>
      <c r="N102" s="20">
        <v>134.56006862020504</v>
      </c>
      <c r="O102" s="20" t="s">
        <v>84</v>
      </c>
      <c r="P102" s="46">
        <v>146.98606384635804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D102" s="22"/>
      <c r="AE102" s="22"/>
    </row>
    <row r="103" spans="2:31" ht="16.5" customHeight="1">
      <c r="C103" s="18" t="s">
        <v>6</v>
      </c>
      <c r="D103" s="20">
        <v>86.321039633800424</v>
      </c>
      <c r="E103" s="20">
        <v>84.274706531687158</v>
      </c>
      <c r="F103" s="20">
        <v>110.19378551176577</v>
      </c>
      <c r="G103" s="20">
        <v>110.33394472275296</v>
      </c>
      <c r="H103" s="20">
        <v>119.02171484520966</v>
      </c>
      <c r="I103" s="20">
        <v>129.86027546372776</v>
      </c>
      <c r="J103" s="20">
        <v>124.88087194657356</v>
      </c>
      <c r="K103" s="20">
        <v>131.84115446255609</v>
      </c>
      <c r="L103" s="20">
        <v>134.90869536114752</v>
      </c>
      <c r="M103" s="20">
        <v>137.13367362958039</v>
      </c>
      <c r="N103" s="20">
        <v>108.42175160613705</v>
      </c>
      <c r="O103" s="20" t="s">
        <v>84</v>
      </c>
      <c r="P103" s="46">
        <v>116.23192126921955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2:31" ht="6" customHeight="1"/>
    <row r="105" spans="2:31" ht="6" customHeight="1">
      <c r="D105" s="23"/>
      <c r="E105" s="23"/>
      <c r="F105" s="23"/>
      <c r="G105" s="23"/>
      <c r="H105" s="23"/>
      <c r="I105" s="23"/>
      <c r="J105" s="23"/>
    </row>
    <row r="106" spans="2:31" ht="16.5" customHeight="1">
      <c r="C106" s="24" t="s">
        <v>7</v>
      </c>
    </row>
    <row r="107" spans="2:31" ht="16.5" customHeight="1">
      <c r="C107" s="25" t="s">
        <v>8</v>
      </c>
      <c r="D107" s="26">
        <v>-1.6761059762192221</v>
      </c>
      <c r="E107" s="26">
        <v>-1.7239282162806124</v>
      </c>
      <c r="F107" s="26">
        <v>4.9941360995256918</v>
      </c>
      <c r="G107" s="26">
        <v>-6.5792452958482244</v>
      </c>
      <c r="H107" s="26">
        <v>-1.2379913341785898</v>
      </c>
      <c r="I107" s="26">
        <v>-11.985400965304493</v>
      </c>
      <c r="J107" s="26">
        <v>-10.849835502363836</v>
      </c>
      <c r="K107" s="26">
        <v>-3.753044703767372</v>
      </c>
      <c r="L107" s="26">
        <v>0.7367664892520609</v>
      </c>
      <c r="M107" s="26">
        <v>1.3871666529561066</v>
      </c>
      <c r="N107" s="26">
        <v>-2.4578179583849002</v>
      </c>
      <c r="O107" s="26" t="s">
        <v>84</v>
      </c>
      <c r="P107" s="26">
        <v>-3.0173847093697415</v>
      </c>
    </row>
    <row r="108" spans="2:31" ht="16.5" customHeight="1">
      <c r="C108" s="25" t="s">
        <v>9</v>
      </c>
      <c r="D108" s="47">
        <v>2.1076855974070829E-2</v>
      </c>
      <c r="E108" s="47">
        <v>-1.7854299499228121E-2</v>
      </c>
      <c r="F108" s="47">
        <v>2.9998459376868514E-2</v>
      </c>
      <c r="G108" s="47">
        <v>-2.977404641829795E-2</v>
      </c>
      <c r="H108" s="47">
        <v>-2.2120021764301168E-2</v>
      </c>
      <c r="I108" s="47">
        <v>-0.14292463319329818</v>
      </c>
      <c r="J108" s="47">
        <v>0.2645405906138194</v>
      </c>
      <c r="K108" s="47">
        <v>0.66223017957527008</v>
      </c>
      <c r="L108" s="47">
        <v>-7.4274809996102809E-2</v>
      </c>
      <c r="M108" s="47">
        <v>-9.4359044343745757E-2</v>
      </c>
      <c r="N108" s="47">
        <v>-1.3937351340423731E-2</v>
      </c>
      <c r="O108" s="47" t="s">
        <v>84</v>
      </c>
      <c r="P108" s="47">
        <v>2.1526484283731717E-2</v>
      </c>
    </row>
    <row r="109" spans="2:31" ht="16.5" customHeight="1">
      <c r="C109" s="25" t="s">
        <v>10</v>
      </c>
      <c r="D109" s="47">
        <v>-1.672048690848138E-3</v>
      </c>
      <c r="E109" s="47">
        <v>-4.0283290671035976E-2</v>
      </c>
      <c r="F109" s="47">
        <v>9.728252266979931E-2</v>
      </c>
      <c r="G109" s="47">
        <v>-0.10370529638993398</v>
      </c>
      <c r="H109" s="47">
        <v>-3.6956117723779713E-2</v>
      </c>
      <c r="I109" s="47">
        <v>-0.2541982614580921</v>
      </c>
      <c r="J109" s="47">
        <v>0.10108516141613544</v>
      </c>
      <c r="K109" s="47">
        <v>0.58237185106005818</v>
      </c>
      <c r="L109" s="47">
        <v>-6.6229826512280154E-2</v>
      </c>
      <c r="M109" s="47">
        <v>-7.9695048098004873E-2</v>
      </c>
      <c r="N109" s="47">
        <v>-4.312536469841477E-2</v>
      </c>
      <c r="O109" s="47" t="s">
        <v>84</v>
      </c>
      <c r="P109" s="47">
        <v>-1.6019868624084221E-2</v>
      </c>
    </row>
    <row r="110" spans="2:3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 t="str">
        <f>P95</f>
        <v>Source : MKG_destination - Novembre 2024</v>
      </c>
    </row>
    <row r="111" spans="2:31" ht="12.75" customHeight="1">
      <c r="C111" s="4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3" spans="3:31" ht="48" customHeight="1">
      <c r="C113" s="15" t="s">
        <v>24</v>
      </c>
      <c r="D113" s="16">
        <v>45292</v>
      </c>
      <c r="E113" s="16">
        <v>45323</v>
      </c>
      <c r="F113" s="16">
        <v>45352</v>
      </c>
      <c r="G113" s="16">
        <v>45383</v>
      </c>
      <c r="H113" s="16">
        <v>45413</v>
      </c>
      <c r="I113" s="16">
        <v>45444</v>
      </c>
      <c r="J113" s="16">
        <v>45474</v>
      </c>
      <c r="K113" s="16">
        <v>45505</v>
      </c>
      <c r="L113" s="16">
        <v>45536</v>
      </c>
      <c r="M113" s="16">
        <v>45566</v>
      </c>
      <c r="N113" s="16">
        <v>45597</v>
      </c>
      <c r="O113" s="16">
        <v>45627</v>
      </c>
      <c r="P113" s="17" t="s">
        <v>3</v>
      </c>
    </row>
    <row r="114" spans="3:31" ht="16.5" customHeight="1">
      <c r="C114" s="18" t="s">
        <v>4</v>
      </c>
      <c r="D114" s="19">
        <v>0.7005716661469702</v>
      </c>
      <c r="E114" s="19">
        <v>0.69209918236757906</v>
      </c>
      <c r="F114" s="19">
        <v>0.79611731204921954</v>
      </c>
      <c r="G114" s="19">
        <v>0.78422149193461776</v>
      </c>
      <c r="H114" s="19">
        <v>0.80319038309554514</v>
      </c>
      <c r="I114" s="19">
        <v>0.84508767405879315</v>
      </c>
      <c r="J114" s="19">
        <v>0.73529167186395572</v>
      </c>
      <c r="K114" s="19">
        <v>0.7378091872791519</v>
      </c>
      <c r="L114" s="19">
        <v>0.87033335482622998</v>
      </c>
      <c r="M114" s="19">
        <v>0.87250838349544901</v>
      </c>
      <c r="N114" s="19">
        <v>0.83054316331692957</v>
      </c>
      <c r="O114" s="19" t="s">
        <v>84</v>
      </c>
      <c r="P114" s="19">
        <v>0.78774376494043186</v>
      </c>
    </row>
    <row r="115" spans="3:31" ht="16.5" customHeight="1">
      <c r="C115" s="18" t="s">
        <v>5</v>
      </c>
      <c r="D115" s="20">
        <v>171.92723886392466</v>
      </c>
      <c r="E115" s="20">
        <v>156.98515399277687</v>
      </c>
      <c r="F115" s="20">
        <v>188.19660200511723</v>
      </c>
      <c r="G115" s="20">
        <v>196.44116969885789</v>
      </c>
      <c r="H115" s="20">
        <v>214.6482544213988</v>
      </c>
      <c r="I115" s="20">
        <v>247.13926600204695</v>
      </c>
      <c r="J115" s="20">
        <v>248.34950992129407</v>
      </c>
      <c r="K115" s="20">
        <v>255.59127128760989</v>
      </c>
      <c r="L115" s="20">
        <v>230.25421744579444</v>
      </c>
      <c r="M115" s="20">
        <v>230.42197272618765</v>
      </c>
      <c r="N115" s="20">
        <v>173.43924065363956</v>
      </c>
      <c r="O115" s="20" t="s">
        <v>84</v>
      </c>
      <c r="P115" s="46">
        <v>211.73302953425846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D115" s="22"/>
      <c r="AE115" s="22"/>
    </row>
    <row r="116" spans="3:31" ht="16.5" customHeight="1">
      <c r="C116" s="18" t="s">
        <v>6</v>
      </c>
      <c r="D116" s="20">
        <v>120.44735218694782</v>
      </c>
      <c r="E116" s="20">
        <v>108.64929672224937</v>
      </c>
      <c r="F116" s="20">
        <v>149.82657292511067</v>
      </c>
      <c r="G116" s="20">
        <v>154.05338717861974</v>
      </c>
      <c r="H116" s="20">
        <v>172.40341369951332</v>
      </c>
      <c r="I116" s="20">
        <v>208.85434747426723</v>
      </c>
      <c r="J116" s="20">
        <v>182.60932635662238</v>
      </c>
      <c r="K116" s="20">
        <v>188.5775881443567</v>
      </c>
      <c r="L116" s="20">
        <v>200.39792553248651</v>
      </c>
      <c r="M116" s="20">
        <v>201.04510294515839</v>
      </c>
      <c r="N116" s="20">
        <v>144.04877557576</v>
      </c>
      <c r="O116" s="20" t="s">
        <v>84</v>
      </c>
      <c r="P116" s="46">
        <v>166.79137384756041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3:31" ht="6" customHeight="1"/>
    <row r="118" spans="3:31" ht="6" customHeight="1">
      <c r="D118" s="23"/>
      <c r="E118" s="23"/>
      <c r="F118" s="23"/>
      <c r="G118" s="23"/>
      <c r="H118" s="23"/>
      <c r="I118" s="23"/>
      <c r="J118" s="23"/>
    </row>
    <row r="119" spans="3:31" ht="16.5" customHeight="1">
      <c r="C119" s="24" t="s">
        <v>7</v>
      </c>
    </row>
    <row r="120" spans="3:31" ht="16.5" customHeight="1">
      <c r="C120" s="25" t="s">
        <v>8</v>
      </c>
      <c r="D120" s="26">
        <v>-5.7710542441986812</v>
      </c>
      <c r="E120" s="26">
        <v>-6.1494956421472624</v>
      </c>
      <c r="F120" s="26">
        <v>-0.33837793134247063</v>
      </c>
      <c r="G120" s="26">
        <v>-5.4008748615210429</v>
      </c>
      <c r="H120" s="26">
        <v>-2.241759861303938</v>
      </c>
      <c r="I120" s="26">
        <v>-10.890717130203164</v>
      </c>
      <c r="J120" s="26">
        <v>-11.478325944900735</v>
      </c>
      <c r="K120" s="26">
        <v>0.31455232397841204</v>
      </c>
      <c r="L120" s="26">
        <v>0.78134597860097799</v>
      </c>
      <c r="M120" s="26">
        <v>2.7255917109069272</v>
      </c>
      <c r="N120" s="26">
        <v>3.540081379142801</v>
      </c>
      <c r="O120" s="26" t="s">
        <v>84</v>
      </c>
      <c r="P120" s="26">
        <v>-3.2095081867420938</v>
      </c>
    </row>
    <row r="121" spans="3:31" ht="16.5" customHeight="1">
      <c r="C121" s="25" t="s">
        <v>9</v>
      </c>
      <c r="D121" s="47">
        <v>1.401906116697571E-2</v>
      </c>
      <c r="E121" s="47">
        <v>-5.1817977937452797E-3</v>
      </c>
      <c r="F121" s="47">
        <v>6.3763524151394524E-3</v>
      </c>
      <c r="G121" s="47">
        <v>-2.4519588725922969E-2</v>
      </c>
      <c r="H121" s="47">
        <v>-2.8508572786775765E-2</v>
      </c>
      <c r="I121" s="47">
        <v>-0.11964410577021534</v>
      </c>
      <c r="J121" s="47">
        <v>0.16145922517438405</v>
      </c>
      <c r="K121" s="47">
        <v>0.80346616454574438</v>
      </c>
      <c r="L121" s="47">
        <v>-7.2861336352307404E-2</v>
      </c>
      <c r="M121" s="47">
        <v>-9.9658816865102251E-2</v>
      </c>
      <c r="N121" s="47">
        <v>-6.2918406275630168E-2</v>
      </c>
      <c r="O121" s="47" t="s">
        <v>84</v>
      </c>
      <c r="P121" s="47">
        <v>1.4944311220529194E-2</v>
      </c>
    </row>
    <row r="122" spans="3:31" ht="16.5" customHeight="1">
      <c r="C122" s="25" t="s">
        <v>10</v>
      </c>
      <c r="D122" s="47">
        <v>-6.3154831881835349E-2</v>
      </c>
      <c r="E122" s="47">
        <v>-8.6361173857186113E-2</v>
      </c>
      <c r="F122" s="47">
        <v>2.1170017780836048E-3</v>
      </c>
      <c r="G122" s="47">
        <v>-8.7371623600023929E-2</v>
      </c>
      <c r="H122" s="47">
        <v>-5.488732075648961E-2</v>
      </c>
      <c r="I122" s="47">
        <v>-0.22014472235727167</v>
      </c>
      <c r="J122" s="47">
        <v>4.6306084585325813E-3</v>
      </c>
      <c r="K122" s="47">
        <v>0.81118785408943617</v>
      </c>
      <c r="L122" s="47">
        <v>-6.4462503228431167E-2</v>
      </c>
      <c r="M122" s="47">
        <v>-7.0626515117060307E-2</v>
      </c>
      <c r="N122" s="47">
        <v>-2.1198265188179466E-2</v>
      </c>
      <c r="O122" s="47" t="s">
        <v>84</v>
      </c>
      <c r="P122" s="47">
        <v>-2.4788766671949292E-2</v>
      </c>
    </row>
    <row r="123" spans="3:3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9" t="str">
        <f>P110</f>
        <v>Source : MKG_destination - Novembre 2024</v>
      </c>
    </row>
    <row r="124" spans="3:31" ht="13.5" customHeight="1"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3:31">
      <c r="D125" s="13"/>
      <c r="P125" s="48"/>
    </row>
    <row r="126" spans="3:31" ht="48" customHeight="1">
      <c r="C126" s="15" t="s">
        <v>25</v>
      </c>
      <c r="D126" s="16">
        <v>45292</v>
      </c>
      <c r="E126" s="16">
        <v>45323</v>
      </c>
      <c r="F126" s="16">
        <v>45352</v>
      </c>
      <c r="G126" s="16">
        <v>45383</v>
      </c>
      <c r="H126" s="16">
        <v>45413</v>
      </c>
      <c r="I126" s="16">
        <v>45444</v>
      </c>
      <c r="J126" s="16">
        <v>45474</v>
      </c>
      <c r="K126" s="16">
        <v>45505</v>
      </c>
      <c r="L126" s="16">
        <v>45536</v>
      </c>
      <c r="M126" s="16">
        <v>45566</v>
      </c>
      <c r="N126" s="16">
        <v>45597</v>
      </c>
      <c r="O126" s="16">
        <v>45627</v>
      </c>
      <c r="P126" s="17" t="s">
        <v>3</v>
      </c>
    </row>
    <row r="127" spans="3:31" ht="16.5" customHeight="1">
      <c r="C127" s="18" t="s">
        <v>4</v>
      </c>
      <c r="D127" s="19">
        <v>0.68996194460545879</v>
      </c>
      <c r="E127" s="19">
        <v>0.69886132021632197</v>
      </c>
      <c r="F127" s="19">
        <v>0.79429326422237467</v>
      </c>
      <c r="G127" s="19">
        <v>0.77730547923902338</v>
      </c>
      <c r="H127" s="19">
        <v>0.78858667198524091</v>
      </c>
      <c r="I127" s="19">
        <v>0.76237214588283919</v>
      </c>
      <c r="J127" s="19">
        <v>0.73441545508862771</v>
      </c>
      <c r="K127" s="19">
        <v>0.7220195100156378</v>
      </c>
      <c r="L127" s="19">
        <v>0.84649673370052514</v>
      </c>
      <c r="M127" s="19">
        <v>0.8445075991597677</v>
      </c>
      <c r="N127" s="19">
        <v>0.759237034956464</v>
      </c>
      <c r="O127" s="19" t="s">
        <v>84</v>
      </c>
      <c r="P127" s="19">
        <v>0.76563280599500416</v>
      </c>
    </row>
    <row r="128" spans="3:31" ht="16.5" customHeight="1">
      <c r="C128" s="18" t="s">
        <v>5</v>
      </c>
      <c r="D128" s="20">
        <v>98.925521993826933</v>
      </c>
      <c r="E128" s="20">
        <v>97.207177377410957</v>
      </c>
      <c r="F128" s="20">
        <v>111.37669915189853</v>
      </c>
      <c r="G128" s="20">
        <v>112.42781591259586</v>
      </c>
      <c r="H128" s="20">
        <v>119.56855591626885</v>
      </c>
      <c r="I128" s="20">
        <v>129.24975807612819</v>
      </c>
      <c r="J128" s="20">
        <v>155.02721292372883</v>
      </c>
      <c r="K128" s="20">
        <v>172.35081933486316</v>
      </c>
      <c r="L128" s="20">
        <v>131.12774311124898</v>
      </c>
      <c r="M128" s="20">
        <v>127.26496887162379</v>
      </c>
      <c r="N128" s="20">
        <v>108.82415858108563</v>
      </c>
      <c r="O128" s="20" t="s">
        <v>84</v>
      </c>
      <c r="P128" s="46">
        <v>124.3481102085278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D128" s="22"/>
      <c r="AE128" s="22"/>
    </row>
    <row r="129" spans="3:31" ht="16.5" customHeight="1">
      <c r="C129" s="18" t="s">
        <v>6</v>
      </c>
      <c r="D129" s="20">
        <v>68.254845525970921</v>
      </c>
      <c r="E129" s="20">
        <v>67.934336316479602</v>
      </c>
      <c r="F129" s="20">
        <v>88.465761927674876</v>
      </c>
      <c r="G129" s="20">
        <v>87.390757327737035</v>
      </c>
      <c r="H129" s="20">
        <v>94.290169584091643</v>
      </c>
      <c r="I129" s="20">
        <v>98.536415419335668</v>
      </c>
      <c r="J129" s="20">
        <v>113.85438113050189</v>
      </c>
      <c r="K129" s="20">
        <v>124.44065412695163</v>
      </c>
      <c r="L129" s="20">
        <v>110.9992062411938</v>
      </c>
      <c r="M129" s="20">
        <v>107.47623331891758</v>
      </c>
      <c r="N129" s="20">
        <v>82.623331492735488</v>
      </c>
      <c r="O129" s="20" t="s">
        <v>84</v>
      </c>
      <c r="P129" s="46">
        <v>95.204992539131169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</row>
    <row r="130" spans="3:31" ht="6" customHeight="1"/>
    <row r="131" spans="3:31" ht="6" customHeight="1">
      <c r="D131" s="23"/>
      <c r="E131" s="23"/>
      <c r="F131" s="23"/>
      <c r="G131" s="23"/>
      <c r="H131" s="23"/>
      <c r="I131" s="23"/>
      <c r="J131" s="23"/>
    </row>
    <row r="132" spans="3:31" ht="16.5" customHeight="1">
      <c r="C132" s="24" t="s">
        <v>7</v>
      </c>
    </row>
    <row r="133" spans="3:31" ht="16.5" customHeight="1">
      <c r="C133" s="25" t="s">
        <v>8</v>
      </c>
      <c r="D133" s="26">
        <v>5.7084145056858882</v>
      </c>
      <c r="E133" s="26">
        <v>1.9025816446616717</v>
      </c>
      <c r="F133" s="26">
        <v>8.5384578253555059</v>
      </c>
      <c r="G133" s="26">
        <v>-5.346453762265968</v>
      </c>
      <c r="H133" s="26">
        <v>0.53493205924729503</v>
      </c>
      <c r="I133" s="26">
        <v>-12.299426808453962</v>
      </c>
      <c r="J133" s="26">
        <v>-3.4041003744503695</v>
      </c>
      <c r="K133" s="26">
        <v>6.2880763513396776</v>
      </c>
      <c r="L133" s="26">
        <v>5.4616741892210552</v>
      </c>
      <c r="M133" s="26">
        <v>4.5199213337858364</v>
      </c>
      <c r="N133" s="26">
        <v>1.1872682405700274E-2</v>
      </c>
      <c r="O133" s="26" t="s">
        <v>84</v>
      </c>
      <c r="P133" s="26">
        <v>1.1192497291654724</v>
      </c>
    </row>
    <row r="134" spans="3:31" ht="16.5" customHeight="1">
      <c r="C134" s="25" t="s">
        <v>9</v>
      </c>
      <c r="D134" s="47">
        <v>-7.7000830236311435E-2</v>
      </c>
      <c r="E134" s="47">
        <v>-5.6142760290076144E-2</v>
      </c>
      <c r="F134" s="47">
        <v>-1.4891772613388699E-2</v>
      </c>
      <c r="G134" s="47">
        <v>-0.11966371522158403</v>
      </c>
      <c r="H134" s="47">
        <v>-8.9403336713161807E-2</v>
      </c>
      <c r="I134" s="47">
        <v>-0.17697192500946934</v>
      </c>
      <c r="J134" s="47">
        <v>0.26098742458156532</v>
      </c>
      <c r="K134" s="47">
        <v>0.75126372995687629</v>
      </c>
      <c r="L134" s="47">
        <v>-8.2553393676946252E-2</v>
      </c>
      <c r="M134" s="47">
        <v>-0.10477457099756171</v>
      </c>
      <c r="N134" s="47">
        <v>-7.2723768474216577E-3</v>
      </c>
      <c r="O134" s="47" t="s">
        <v>84</v>
      </c>
      <c r="P134" s="47">
        <v>-3.7108094545443837E-3</v>
      </c>
    </row>
    <row r="135" spans="3:31" ht="16.5" customHeight="1">
      <c r="C135" s="25" t="s">
        <v>10</v>
      </c>
      <c r="D135" s="47">
        <v>6.2516057501158517E-3</v>
      </c>
      <c r="E135" s="47">
        <v>-2.9728054828305317E-2</v>
      </c>
      <c r="F135" s="47">
        <v>0.10375968729157936</v>
      </c>
      <c r="G135" s="47">
        <v>-0.17631810989500696</v>
      </c>
      <c r="H135" s="47">
        <v>-8.3184182999800682E-2</v>
      </c>
      <c r="I135" s="47">
        <v>-0.29130620977511845</v>
      </c>
      <c r="J135" s="47">
        <v>0.20512833569169731</v>
      </c>
      <c r="K135" s="47">
        <v>0.91833143920226701</v>
      </c>
      <c r="L135" s="47">
        <v>-1.9276198880035511E-2</v>
      </c>
      <c r="M135" s="47">
        <v>-5.4151449973566246E-2</v>
      </c>
      <c r="N135" s="47">
        <v>-7.1171133047196466E-3</v>
      </c>
      <c r="O135" s="47" t="s">
        <v>84</v>
      </c>
      <c r="P135" s="47">
        <v>1.1069636311999975E-2</v>
      </c>
    </row>
    <row r="136" spans="3:31"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9" t="str">
        <f>P123</f>
        <v>Source : MKG_destination - Novembre 2024</v>
      </c>
    </row>
    <row r="137" spans="3:31">
      <c r="P137" s="48"/>
    </row>
    <row r="138" spans="3:31">
      <c r="P138" s="48"/>
    </row>
    <row r="139" spans="3:31" ht="48" customHeight="1">
      <c r="C139" s="15" t="s">
        <v>26</v>
      </c>
      <c r="D139" s="16">
        <v>45292</v>
      </c>
      <c r="E139" s="16">
        <v>45323</v>
      </c>
      <c r="F139" s="16">
        <v>45352</v>
      </c>
      <c r="G139" s="16">
        <v>45383</v>
      </c>
      <c r="H139" s="16">
        <v>45413</v>
      </c>
      <c r="I139" s="16">
        <v>45444</v>
      </c>
      <c r="J139" s="16">
        <v>45474</v>
      </c>
      <c r="K139" s="16">
        <v>45505</v>
      </c>
      <c r="L139" s="16">
        <v>45536</v>
      </c>
      <c r="M139" s="16">
        <v>45566</v>
      </c>
      <c r="N139" s="16">
        <v>45597</v>
      </c>
      <c r="O139" s="16">
        <v>45627</v>
      </c>
      <c r="P139" s="17" t="s">
        <v>3</v>
      </c>
    </row>
    <row r="140" spans="3:31" ht="16.5" customHeight="1">
      <c r="C140" s="18" t="s">
        <v>4</v>
      </c>
      <c r="D140" s="19">
        <v>0.7315469651194727</v>
      </c>
      <c r="E140" s="19">
        <v>0.7161870011402508</v>
      </c>
      <c r="F140" s="19">
        <v>0.79601242702536612</v>
      </c>
      <c r="G140" s="19">
        <v>0.79700986708559118</v>
      </c>
      <c r="H140" s="19">
        <v>0.77216411219741277</v>
      </c>
      <c r="I140" s="19">
        <v>0.78819054358883633</v>
      </c>
      <c r="J140" s="19">
        <v>0.69342585953771041</v>
      </c>
      <c r="K140" s="19">
        <v>0.70299125240025606</v>
      </c>
      <c r="L140" s="19">
        <v>0.84201281073120526</v>
      </c>
      <c r="M140" s="19">
        <v>0.88367615853241155</v>
      </c>
      <c r="N140" s="19">
        <v>0.83119609122819393</v>
      </c>
      <c r="O140" s="19" t="s">
        <v>84</v>
      </c>
      <c r="P140" s="19">
        <v>0.77756049092062651</v>
      </c>
    </row>
    <row r="141" spans="3:31" ht="16.5" customHeight="1">
      <c r="C141" s="18" t="s">
        <v>5</v>
      </c>
      <c r="D141" s="20">
        <v>155.62964869139662</v>
      </c>
      <c r="E141" s="20">
        <v>147.61569100055962</v>
      </c>
      <c r="F141" s="20">
        <v>172.45729218602568</v>
      </c>
      <c r="G141" s="20">
        <v>176.32716926512359</v>
      </c>
      <c r="H141" s="20">
        <v>192.46129308485934</v>
      </c>
      <c r="I141" s="20">
        <v>209.75743003375382</v>
      </c>
      <c r="J141" s="20">
        <v>216.0035218229545</v>
      </c>
      <c r="K141" s="20">
        <v>229.70803852976704</v>
      </c>
      <c r="L141" s="20">
        <v>200.22094006822252</v>
      </c>
      <c r="M141" s="20">
        <v>202.06541055849803</v>
      </c>
      <c r="N141" s="20">
        <v>169.56579133663499</v>
      </c>
      <c r="O141" s="20" t="s">
        <v>84</v>
      </c>
      <c r="P141" s="46">
        <v>188.50301461785776</v>
      </c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D141" s="22"/>
      <c r="AE141" s="22"/>
    </row>
    <row r="142" spans="3:31" ht="16.5" customHeight="1">
      <c r="C142" s="18" t="s">
        <v>6</v>
      </c>
      <c r="D142" s="20">
        <v>113.85039718280092</v>
      </c>
      <c r="E142" s="20">
        <v>105.72043905893672</v>
      </c>
      <c r="F142" s="20">
        <v>137.27814771122101</v>
      </c>
      <c r="G142" s="20">
        <v>140.53449373957469</v>
      </c>
      <c r="H142" s="20">
        <v>148.61170350723648</v>
      </c>
      <c r="I142" s="20">
        <v>165.32882280010173</v>
      </c>
      <c r="J142" s="20">
        <v>149.7824277832548</v>
      </c>
      <c r="K142" s="20">
        <v>161.48274169244721</v>
      </c>
      <c r="L142" s="20">
        <v>168.58859651408827</v>
      </c>
      <c r="M142" s="20">
        <v>178.56038577460811</v>
      </c>
      <c r="N142" s="20">
        <v>140.94242296502654</v>
      </c>
      <c r="O142" s="20" t="s">
        <v>84</v>
      </c>
      <c r="P142" s="46">
        <v>146.5724965862795</v>
      </c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</row>
    <row r="143" spans="3:31" ht="6" customHeight="1"/>
    <row r="144" spans="3:31" ht="6" customHeight="1">
      <c r="D144" s="23"/>
      <c r="E144" s="23"/>
      <c r="F144" s="23"/>
      <c r="G144" s="23"/>
      <c r="H144" s="23"/>
      <c r="I144" s="23"/>
      <c r="J144" s="23"/>
    </row>
    <row r="145" spans="3:31" ht="16.5" customHeight="1">
      <c r="C145" s="24" t="s">
        <v>7</v>
      </c>
    </row>
    <row r="146" spans="3:31" ht="16.5" customHeight="1">
      <c r="C146" s="25" t="s">
        <v>8</v>
      </c>
      <c r="D146" s="26">
        <v>-0.85820671385917757</v>
      </c>
      <c r="E146" s="26">
        <v>-4.6010558396022976</v>
      </c>
      <c r="F146" s="26">
        <v>-0.758970502415246</v>
      </c>
      <c r="G146" s="26">
        <v>-6.3585803510168297</v>
      </c>
      <c r="H146" s="26">
        <v>-7.3398521594143169</v>
      </c>
      <c r="I146" s="26">
        <v>-16.139070635565599</v>
      </c>
      <c r="J146" s="26">
        <v>-18.482559486244089</v>
      </c>
      <c r="K146" s="26">
        <v>-9.8705469333941416</v>
      </c>
      <c r="L146" s="26">
        <v>-1.8679993803386141</v>
      </c>
      <c r="M146" s="26">
        <v>0.67643737447562469</v>
      </c>
      <c r="N146" s="26">
        <v>-0.79711049872971396</v>
      </c>
      <c r="O146" s="26" t="s">
        <v>84</v>
      </c>
      <c r="P146" s="26">
        <v>-6.0719042640247185</v>
      </c>
    </row>
    <row r="147" spans="3:31" ht="16.5" customHeight="1">
      <c r="C147" s="25" t="s">
        <v>9</v>
      </c>
      <c r="D147" s="47">
        <v>-4.4103768918591912E-3</v>
      </c>
      <c r="E147" s="47">
        <v>-2.3430143002549975E-2</v>
      </c>
      <c r="F147" s="47">
        <v>3.9591804496830196E-3</v>
      </c>
      <c r="G147" s="47">
        <v>-5.4781317325036216E-2</v>
      </c>
      <c r="H147" s="47">
        <v>-2.1749628740507787E-2</v>
      </c>
      <c r="I147" s="47">
        <v>-0.15053146396462158</v>
      </c>
      <c r="J147" s="47">
        <v>0.15648357940339497</v>
      </c>
      <c r="K147" s="47">
        <v>0.63741007979884068</v>
      </c>
      <c r="L147" s="47">
        <v>-6.3074125820094751E-2</v>
      </c>
      <c r="M147" s="47">
        <v>-8.3062026160042546E-2</v>
      </c>
      <c r="N147" s="47">
        <v>-3.2821910246934038E-2</v>
      </c>
      <c r="O147" s="47" t="s">
        <v>84</v>
      </c>
      <c r="P147" s="47">
        <v>3.3780968659007371E-3</v>
      </c>
    </row>
    <row r="148" spans="3:31" ht="16.5" customHeight="1">
      <c r="C148" s="25" t="s">
        <v>10</v>
      </c>
      <c r="D148" s="47">
        <v>-1.595460312215824E-2</v>
      </c>
      <c r="E148" s="47">
        <v>-8.2381426526095036E-2</v>
      </c>
      <c r="F148" s="47">
        <v>-5.5228178328119437E-3</v>
      </c>
      <c r="G148" s="47">
        <v>-0.12461956016572295</v>
      </c>
      <c r="H148" s="47">
        <v>-0.10666602420302151</v>
      </c>
      <c r="I148" s="47">
        <v>-0.29490702641982869</v>
      </c>
      <c r="J148" s="47">
        <v>-8.6895198327030521E-2</v>
      </c>
      <c r="K148" s="47">
        <v>0.43581098872477675</v>
      </c>
      <c r="L148" s="47">
        <v>-8.3408639402297258E-2</v>
      </c>
      <c r="M148" s="47">
        <v>-7.5988896042040066E-2</v>
      </c>
      <c r="N148" s="47">
        <v>-4.2008968713475259E-2</v>
      </c>
      <c r="O148" s="47" t="s">
        <v>84</v>
      </c>
      <c r="P148" s="47">
        <v>-6.9299518426810813E-2</v>
      </c>
    </row>
    <row r="149" spans="3:31"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9" t="str">
        <f>P136</f>
        <v>Source : MKG_destination - Novembre 2024</v>
      </c>
    </row>
    <row r="150" spans="3:31">
      <c r="P150" s="48"/>
    </row>
    <row r="152" spans="3:31" ht="48" customHeight="1">
      <c r="C152" s="15" t="s">
        <v>27</v>
      </c>
      <c r="D152" s="16">
        <v>45292</v>
      </c>
      <c r="E152" s="16">
        <v>45323</v>
      </c>
      <c r="F152" s="16">
        <v>45352</v>
      </c>
      <c r="G152" s="16">
        <v>45383</v>
      </c>
      <c r="H152" s="16">
        <v>45413</v>
      </c>
      <c r="I152" s="16">
        <v>45444</v>
      </c>
      <c r="J152" s="16">
        <v>45474</v>
      </c>
      <c r="K152" s="16">
        <v>45505</v>
      </c>
      <c r="L152" s="16">
        <v>45536</v>
      </c>
      <c r="M152" s="16">
        <v>45566</v>
      </c>
      <c r="N152" s="16">
        <v>45597</v>
      </c>
      <c r="O152" s="16">
        <v>45627</v>
      </c>
      <c r="P152" s="17" t="s">
        <v>3</v>
      </c>
    </row>
    <row r="153" spans="3:31" ht="16.5" customHeight="1">
      <c r="C153" s="18" t="s">
        <v>4</v>
      </c>
      <c r="D153" s="19">
        <v>0.62335789469193059</v>
      </c>
      <c r="E153" s="19">
        <v>0.63757246065775974</v>
      </c>
      <c r="F153" s="19">
        <v>0.72841902297319583</v>
      </c>
      <c r="G153" s="19">
        <v>0.76745469078524386</v>
      </c>
      <c r="H153" s="19">
        <v>0.79970213747823715</v>
      </c>
      <c r="I153" s="19">
        <v>0.79984984724343844</v>
      </c>
      <c r="J153" s="19">
        <v>0.70557821300616996</v>
      </c>
      <c r="K153" s="19">
        <v>0.71694908145289826</v>
      </c>
      <c r="L153" s="19">
        <v>0.81258554686990792</v>
      </c>
      <c r="M153" s="19">
        <v>0.82969079662256728</v>
      </c>
      <c r="N153" s="19">
        <v>0.775772774836747</v>
      </c>
      <c r="O153" s="19" t="s">
        <v>84</v>
      </c>
      <c r="P153" s="19">
        <v>0.74543703696761532</v>
      </c>
    </row>
    <row r="154" spans="3:31" ht="16.5" customHeight="1">
      <c r="C154" s="18" t="s">
        <v>5</v>
      </c>
      <c r="D154" s="20">
        <v>333.17398284888299</v>
      </c>
      <c r="E154" s="20">
        <v>321.07986857292434</v>
      </c>
      <c r="F154" s="20">
        <v>345.41880765973843</v>
      </c>
      <c r="G154" s="20">
        <v>355.59175942992385</v>
      </c>
      <c r="H154" s="20">
        <v>407.39980297947238</v>
      </c>
      <c r="I154" s="20">
        <v>445.46910079973526</v>
      </c>
      <c r="J154" s="20">
        <v>559.47935365187607</v>
      </c>
      <c r="K154" s="20">
        <v>542.99769640140994</v>
      </c>
      <c r="L154" s="20">
        <v>421.95431271256001</v>
      </c>
      <c r="M154" s="20">
        <v>405.81479815243262</v>
      </c>
      <c r="N154" s="20">
        <v>342.83778364465235</v>
      </c>
      <c r="O154" s="20" t="s">
        <v>84</v>
      </c>
      <c r="P154" s="46">
        <v>409.47134360780734</v>
      </c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D154" s="22"/>
      <c r="AE154" s="22"/>
    </row>
    <row r="155" spans="3:31" ht="16.5" customHeight="1">
      <c r="C155" s="18" t="s">
        <v>6</v>
      </c>
      <c r="D155" s="20">
        <v>207.68663251480507</v>
      </c>
      <c r="E155" s="20">
        <v>204.71168187370949</v>
      </c>
      <c r="F155" s="20">
        <v>251.60963039207292</v>
      </c>
      <c r="G155" s="20">
        <v>272.90056377907302</v>
      </c>
      <c r="H155" s="20">
        <v>325.79849325089674</v>
      </c>
      <c r="I155" s="20">
        <v>356.30839222634012</v>
      </c>
      <c r="J155" s="20">
        <v>394.75644256353769</v>
      </c>
      <c r="K155" s="20">
        <v>389.30169966603052</v>
      </c>
      <c r="L155" s="20">
        <v>342.87397594965171</v>
      </c>
      <c r="M155" s="20">
        <v>336.70080316031812</v>
      </c>
      <c r="N155" s="20">
        <v>265.96421873689229</v>
      </c>
      <c r="O155" s="20" t="s">
        <v>84</v>
      </c>
      <c r="P155" s="46">
        <v>305.2351051021522</v>
      </c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</row>
    <row r="156" spans="3:31" ht="6" customHeight="1"/>
    <row r="157" spans="3:31" ht="6" customHeight="1">
      <c r="D157" s="23"/>
      <c r="E157" s="23"/>
      <c r="F157" s="23"/>
      <c r="G157" s="23"/>
      <c r="H157" s="23"/>
      <c r="I157" s="23"/>
      <c r="J157" s="23"/>
    </row>
    <row r="158" spans="3:31" ht="16.5" customHeight="1">
      <c r="C158" s="24" t="s">
        <v>7</v>
      </c>
    </row>
    <row r="159" spans="3:31" ht="16.5" customHeight="1">
      <c r="C159" s="25" t="s">
        <v>8</v>
      </c>
      <c r="D159" s="26">
        <v>-2.3866688783077961</v>
      </c>
      <c r="E159" s="26">
        <v>0.5398666269282093</v>
      </c>
      <c r="F159" s="26">
        <v>2.5585364620190232</v>
      </c>
      <c r="G159" s="26">
        <v>2.1967017086475416</v>
      </c>
      <c r="H159" s="26">
        <v>3.7522990538681689</v>
      </c>
      <c r="I159" s="26">
        <v>-11.508759520667045</v>
      </c>
      <c r="J159" s="26">
        <v>-10.026507599837553</v>
      </c>
      <c r="K159" s="26">
        <v>2.0633998401483833</v>
      </c>
      <c r="L159" s="26">
        <v>-2.2256634593064262</v>
      </c>
      <c r="M159" s="26">
        <v>1.0324658877800208</v>
      </c>
      <c r="N159" s="26">
        <v>-0.31570481128677663</v>
      </c>
      <c r="O159" s="26" t="s">
        <v>84</v>
      </c>
      <c r="P159" s="26">
        <v>-1.3387200602049676</v>
      </c>
    </row>
    <row r="160" spans="3:31" ht="16.5" customHeight="1">
      <c r="C160" s="25" t="s">
        <v>9</v>
      </c>
      <c r="D160" s="47">
        <v>-2.0692137796979648E-2</v>
      </c>
      <c r="E160" s="47">
        <v>2.8242161842273461E-2</v>
      </c>
      <c r="F160" s="47">
        <v>-1.4962718679467857E-2</v>
      </c>
      <c r="G160" s="47">
        <v>8.8367320099538293E-3</v>
      </c>
      <c r="H160" s="47">
        <v>5.1630182277082159E-2</v>
      </c>
      <c r="I160" s="47">
        <v>-0.17946049633757966</v>
      </c>
      <c r="J160" s="47">
        <v>0.38473637068203237</v>
      </c>
      <c r="K160" s="47">
        <v>0.62292045938640883</v>
      </c>
      <c r="L160" s="47">
        <v>-4.8989811039204745E-2</v>
      </c>
      <c r="M160" s="47">
        <v>-8.1295505327693696E-2</v>
      </c>
      <c r="N160" s="47">
        <v>-1.5270099126857173E-2</v>
      </c>
      <c r="O160" s="47" t="s">
        <v>84</v>
      </c>
      <c r="P160" s="47">
        <v>4.0025394774078071E-2</v>
      </c>
    </row>
    <row r="161" spans="2:31" ht="16.5" customHeight="1">
      <c r="C161" s="25" t="s">
        <v>10</v>
      </c>
      <c r="D161" s="47">
        <v>-5.6804542311236439E-2</v>
      </c>
      <c r="E161" s="47">
        <v>3.7023190611682244E-2</v>
      </c>
      <c r="F161" s="47">
        <v>2.0895748978619899E-2</v>
      </c>
      <c r="G161" s="47">
        <v>3.8563761056018775E-2</v>
      </c>
      <c r="H161" s="47">
        <v>0.10340319330503189</v>
      </c>
      <c r="I161" s="47">
        <v>-0.28267402096468264</v>
      </c>
      <c r="J161" s="47">
        <v>0.2124439419448545</v>
      </c>
      <c r="K161" s="47">
        <v>0.67101267938825804</v>
      </c>
      <c r="L161" s="47">
        <v>-7.4343448816454716E-2</v>
      </c>
      <c r="M161" s="47">
        <v>-6.9719104888323891E-2</v>
      </c>
      <c r="N161" s="47">
        <v>-1.9261266987735115E-2</v>
      </c>
      <c r="O161" s="47" t="s">
        <v>84</v>
      </c>
      <c r="P161" s="47">
        <v>2.1677234684122748E-2</v>
      </c>
    </row>
    <row r="162" spans="2:31"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9" t="str">
        <f>P149</f>
        <v>Source : MKG_destination - Novembre 2024</v>
      </c>
    </row>
    <row r="164" spans="2:31" ht="24.6">
      <c r="B164" s="43" t="s">
        <v>22</v>
      </c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</row>
    <row r="165" spans="2:31" ht="24">
      <c r="C165" s="4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spans="2:31" ht="48" customHeight="1">
      <c r="C166" s="15" t="s">
        <v>28</v>
      </c>
      <c r="D166" s="16">
        <v>45292</v>
      </c>
      <c r="E166" s="16">
        <v>45323</v>
      </c>
      <c r="F166" s="16">
        <v>45352</v>
      </c>
      <c r="G166" s="16">
        <v>45383</v>
      </c>
      <c r="H166" s="16">
        <v>45413</v>
      </c>
      <c r="I166" s="16">
        <v>45444</v>
      </c>
      <c r="J166" s="16">
        <v>45474</v>
      </c>
      <c r="K166" s="16">
        <v>45505</v>
      </c>
      <c r="L166" s="16">
        <v>45536</v>
      </c>
      <c r="M166" s="16">
        <v>45566</v>
      </c>
      <c r="N166" s="16">
        <v>45597</v>
      </c>
      <c r="O166" s="16">
        <v>45627</v>
      </c>
      <c r="P166" s="17" t="s">
        <v>3</v>
      </c>
    </row>
    <row r="167" spans="2:31" ht="16.5" customHeight="1">
      <c r="C167" s="18" t="s">
        <v>4</v>
      </c>
      <c r="D167" s="19">
        <v>0.55863765909613916</v>
      </c>
      <c r="E167" s="19">
        <v>0.60339343859627026</v>
      </c>
      <c r="F167" s="19">
        <v>0.77063275346625548</v>
      </c>
      <c r="G167" s="19">
        <v>0.75562847784528842</v>
      </c>
      <c r="H167" s="19">
        <v>0.75959187511754744</v>
      </c>
      <c r="I167" s="19">
        <v>0.71238537955978465</v>
      </c>
      <c r="J167" s="19">
        <v>0.68855985751988202</v>
      </c>
      <c r="K167" s="19">
        <v>0.68796754077953803</v>
      </c>
      <c r="L167" s="19">
        <v>0.80633787859479211</v>
      </c>
      <c r="M167" s="19">
        <v>0.84397768063404055</v>
      </c>
      <c r="N167" s="19">
        <v>0.73296299241983931</v>
      </c>
      <c r="O167" s="19" t="s">
        <v>84</v>
      </c>
      <c r="P167" s="19">
        <v>0.72029896689215256</v>
      </c>
    </row>
    <row r="168" spans="2:31" ht="16.5" customHeight="1">
      <c r="C168" s="18" t="s">
        <v>5</v>
      </c>
      <c r="D168" s="20">
        <v>102.59154007271003</v>
      </c>
      <c r="E168" s="20">
        <v>99.473179162752473</v>
      </c>
      <c r="F168" s="20">
        <v>110.11333044019045</v>
      </c>
      <c r="G168" s="20">
        <v>113.86489942543206</v>
      </c>
      <c r="H168" s="20">
        <v>125.13928652603683</v>
      </c>
      <c r="I168" s="20">
        <v>135.45002865739124</v>
      </c>
      <c r="J168" s="20">
        <v>154.77692009273844</v>
      </c>
      <c r="K168" s="20">
        <v>165.59672743833482</v>
      </c>
      <c r="L168" s="20">
        <v>135.06366316726749</v>
      </c>
      <c r="M168" s="20">
        <v>130.00663620009897</v>
      </c>
      <c r="N168" s="20">
        <v>111.2464060087225</v>
      </c>
      <c r="O168" s="20" t="s">
        <v>84</v>
      </c>
      <c r="P168" s="46">
        <v>126.50850622748067</v>
      </c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D168" s="22"/>
      <c r="AE168" s="22"/>
    </row>
    <row r="169" spans="2:31" ht="16.5" customHeight="1">
      <c r="C169" s="18" t="s">
        <v>6</v>
      </c>
      <c r="D169" s="20">
        <v>57.311497789286491</v>
      </c>
      <c r="E169" s="20">
        <v>60.02146362311607</v>
      </c>
      <c r="F169" s="20">
        <v>84.856939030463622</v>
      </c>
      <c r="G169" s="20">
        <v>86.039560632846076</v>
      </c>
      <c r="H169" s="20">
        <v>95.05478530318436</v>
      </c>
      <c r="I169" s="20">
        <v>96.492620076479369</v>
      </c>
      <c r="J169" s="20">
        <v>106.57317404642212</v>
      </c>
      <c r="K169" s="20">
        <v>113.92517333689065</v>
      </c>
      <c r="L169" s="20">
        <v>108.90694763353602</v>
      </c>
      <c r="M169" s="20">
        <v>109.72269928719302</v>
      </c>
      <c r="N169" s="20">
        <v>81.539498644105649</v>
      </c>
      <c r="O169" s="20" t="s">
        <v>84</v>
      </c>
      <c r="P169" s="46">
        <v>91.123946338723783</v>
      </c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</row>
    <row r="170" spans="2:31" ht="6" customHeight="1"/>
    <row r="171" spans="2:31" ht="6" customHeight="1">
      <c r="D171" s="23"/>
      <c r="E171" s="23"/>
      <c r="F171" s="23"/>
      <c r="G171" s="23"/>
      <c r="H171" s="23"/>
      <c r="I171" s="23"/>
      <c r="J171" s="23"/>
    </row>
    <row r="172" spans="2:31" ht="16.5" customHeight="1">
      <c r="C172" s="24" t="s">
        <v>7</v>
      </c>
    </row>
    <row r="173" spans="2:31" ht="16.5" customHeight="1">
      <c r="C173" s="25" t="s">
        <v>8</v>
      </c>
      <c r="D173" s="26">
        <v>-4.763106477924417</v>
      </c>
      <c r="E173" s="26">
        <v>0.23739730949565718</v>
      </c>
      <c r="F173" s="26">
        <v>5.5790849694632438</v>
      </c>
      <c r="G173" s="26">
        <v>-5.9690526528623389</v>
      </c>
      <c r="H173" s="26">
        <v>-1.3906030574043604</v>
      </c>
      <c r="I173" s="26">
        <v>-18.041935502915262</v>
      </c>
      <c r="J173" s="26">
        <v>-6.6305671602735146</v>
      </c>
      <c r="K173" s="26">
        <v>1.1427109806519509</v>
      </c>
      <c r="L173" s="26">
        <v>2.9385211737715244</v>
      </c>
      <c r="M173" s="26">
        <v>7.8128441687435046</v>
      </c>
      <c r="N173" s="26">
        <v>2.8091775224442617</v>
      </c>
      <c r="O173" s="26" t="s">
        <v>84</v>
      </c>
      <c r="P173" s="26">
        <v>-1.5107921996492801</v>
      </c>
    </row>
    <row r="174" spans="2:31" ht="16.5" customHeight="1">
      <c r="C174" s="25" t="s">
        <v>9</v>
      </c>
      <c r="D174" s="47">
        <v>-4.9588759059626897E-2</v>
      </c>
      <c r="E174" s="47">
        <v>-5.0516648335603431E-2</v>
      </c>
      <c r="F174" s="47">
        <v>-2.5475285877904374E-2</v>
      </c>
      <c r="G174" s="47">
        <v>-9.6814238595320901E-2</v>
      </c>
      <c r="H174" s="47">
        <v>-5.387065481280584E-2</v>
      </c>
      <c r="I174" s="47">
        <v>-0.15332807430589579</v>
      </c>
      <c r="J174" s="47">
        <v>0.26849598566719135</v>
      </c>
      <c r="K174" s="47">
        <v>0.71379696851576657</v>
      </c>
      <c r="L174" s="47">
        <v>-9.3852809229857836E-2</v>
      </c>
      <c r="M174" s="47">
        <v>-0.15532225741605565</v>
      </c>
      <c r="N174" s="47">
        <v>-2.745533108916709E-2</v>
      </c>
      <c r="O174" s="47" t="s">
        <v>84</v>
      </c>
      <c r="P174" s="47">
        <v>-6.1063078730826392E-3</v>
      </c>
    </row>
    <row r="175" spans="2:31" ht="16.5" customHeight="1">
      <c r="C175" s="25" t="s">
        <v>10</v>
      </c>
      <c r="D175" s="47">
        <v>-0.12425713234265601</v>
      </c>
      <c r="E175" s="47">
        <v>-4.6766274079288239E-2</v>
      </c>
      <c r="F175" s="47">
        <v>5.0582876860496784E-2</v>
      </c>
      <c r="G175" s="47">
        <v>-0.16293760057042916</v>
      </c>
      <c r="H175" s="47">
        <v>-7.0880272426972701E-2</v>
      </c>
      <c r="I175" s="47">
        <v>-0.32442484030294483</v>
      </c>
      <c r="J175" s="47">
        <v>0.15707418269680473</v>
      </c>
      <c r="K175" s="47">
        <v>0.74274386547674198</v>
      </c>
      <c r="L175" s="47">
        <v>-5.9581317281668822E-2</v>
      </c>
      <c r="M175" s="47">
        <v>-6.9152091801064519E-2</v>
      </c>
      <c r="N175" s="47">
        <v>1.1304240259877973E-2</v>
      </c>
      <c r="O175" s="47" t="s">
        <v>84</v>
      </c>
      <c r="P175" s="47">
        <v>-2.652448534780194E-2</v>
      </c>
    </row>
    <row r="176" spans="2:31"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9" t="str">
        <f>P162</f>
        <v>Source : MKG_destination - Novembre 2024</v>
      </c>
    </row>
    <row r="177" spans="3:31" ht="12.75" customHeight="1">
      <c r="C177" s="4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9" spans="3:31" ht="48" customHeight="1">
      <c r="C179" s="15" t="s">
        <v>29</v>
      </c>
      <c r="D179" s="16">
        <v>45292</v>
      </c>
      <c r="E179" s="16">
        <v>45323</v>
      </c>
      <c r="F179" s="16">
        <v>45352</v>
      </c>
      <c r="G179" s="16">
        <v>45383</v>
      </c>
      <c r="H179" s="16">
        <v>45413</v>
      </c>
      <c r="I179" s="16">
        <v>45444</v>
      </c>
      <c r="J179" s="16">
        <v>45474</v>
      </c>
      <c r="K179" s="16">
        <v>45505</v>
      </c>
      <c r="L179" s="16">
        <v>45536</v>
      </c>
      <c r="M179" s="16">
        <v>45566</v>
      </c>
      <c r="N179" s="16">
        <v>45597</v>
      </c>
      <c r="O179" s="16">
        <v>45627</v>
      </c>
      <c r="P179" s="17" t="s">
        <v>3</v>
      </c>
    </row>
    <row r="180" spans="3:31" ht="16.5" customHeight="1">
      <c r="C180" s="18" t="s">
        <v>4</v>
      </c>
      <c r="D180" s="19">
        <v>0.69799736880573016</v>
      </c>
      <c r="E180" s="19">
        <v>0.68708153993304644</v>
      </c>
      <c r="F180" s="19">
        <v>0.83189088139583189</v>
      </c>
      <c r="G180" s="19">
        <v>0.81170931364130749</v>
      </c>
      <c r="H180" s="19">
        <v>0.80382081140441752</v>
      </c>
      <c r="I180" s="19">
        <v>0.81179229673539277</v>
      </c>
      <c r="J180" s="19">
        <v>0.7482706725392464</v>
      </c>
      <c r="K180" s="19">
        <v>0.75802792199657587</v>
      </c>
      <c r="L180" s="19">
        <v>0.8551969160841173</v>
      </c>
      <c r="M180" s="19">
        <v>0.88654162370056577</v>
      </c>
      <c r="N180" s="19">
        <v>0.84857159296872753</v>
      </c>
      <c r="O180" s="19" t="s">
        <v>84</v>
      </c>
      <c r="P180" s="19">
        <v>0.79528165076364221</v>
      </c>
    </row>
    <row r="181" spans="3:31" ht="16.5" customHeight="1">
      <c r="C181" s="18" t="s">
        <v>5</v>
      </c>
      <c r="D181" s="20">
        <v>133.91021343259163</v>
      </c>
      <c r="E181" s="20">
        <v>127.64646831633097</v>
      </c>
      <c r="F181" s="20">
        <v>150.02183013420725</v>
      </c>
      <c r="G181" s="20">
        <v>153.87125056749062</v>
      </c>
      <c r="H181" s="20">
        <v>165.47220266557542</v>
      </c>
      <c r="I181" s="20">
        <v>175.92820314992377</v>
      </c>
      <c r="J181" s="20">
        <v>182.05384995733002</v>
      </c>
      <c r="K181" s="20">
        <v>202.62681214308012</v>
      </c>
      <c r="L181" s="20">
        <v>180.0185962597763</v>
      </c>
      <c r="M181" s="20">
        <v>177.19568961706224</v>
      </c>
      <c r="N181" s="20">
        <v>142.10533201039141</v>
      </c>
      <c r="O181" s="20" t="s">
        <v>84</v>
      </c>
      <c r="P181" s="46">
        <v>163.70554463838454</v>
      </c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D181" s="22"/>
      <c r="AE181" s="22"/>
    </row>
    <row r="182" spans="3:31" ht="16.5" customHeight="1">
      <c r="C182" s="18" t="s">
        <v>6</v>
      </c>
      <c r="D182" s="20">
        <v>93.468976632162693</v>
      </c>
      <c r="E182" s="20">
        <v>87.703532017799503</v>
      </c>
      <c r="F182" s="20">
        <v>124.80179249896143</v>
      </c>
      <c r="G182" s="20">
        <v>124.89872718726744</v>
      </c>
      <c r="H182" s="20">
        <v>133.01000021151907</v>
      </c>
      <c r="I182" s="20">
        <v>142.81716009560739</v>
      </c>
      <c r="J182" s="20">
        <v>136.22555674593039</v>
      </c>
      <c r="K182" s="20">
        <v>153.59678134960956</v>
      </c>
      <c r="L182" s="20">
        <v>153.95134835915249</v>
      </c>
      <c r="M182" s="20">
        <v>157.09135438585184</v>
      </c>
      <c r="N182" s="20">
        <v>120.58654795340775</v>
      </c>
      <c r="O182" s="20" t="s">
        <v>84</v>
      </c>
      <c r="P182" s="46">
        <v>130.19201577917556</v>
      </c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</row>
    <row r="183" spans="3:31" ht="6" customHeight="1"/>
    <row r="184" spans="3:31" ht="6" customHeight="1">
      <c r="D184" s="23"/>
      <c r="E184" s="23"/>
      <c r="F184" s="23"/>
      <c r="G184" s="23"/>
      <c r="H184" s="23"/>
      <c r="I184" s="23"/>
      <c r="J184" s="23"/>
    </row>
    <row r="185" spans="3:31" ht="16.5" customHeight="1">
      <c r="C185" s="24" t="s">
        <v>7</v>
      </c>
    </row>
    <row r="186" spans="3:31" ht="16.5" customHeight="1">
      <c r="C186" s="25" t="s">
        <v>8</v>
      </c>
      <c r="D186" s="26">
        <v>-7.0691978971295306</v>
      </c>
      <c r="E186" s="26">
        <v>-11.061485699548278</v>
      </c>
      <c r="F186" s="26">
        <v>0.85534852429017816</v>
      </c>
      <c r="G186" s="26">
        <v>-6.212914756365806</v>
      </c>
      <c r="H186" s="26">
        <v>-5.0567384272360849</v>
      </c>
      <c r="I186" s="26">
        <v>-13.563454483877468</v>
      </c>
      <c r="J186" s="26">
        <v>-12.302696912835165</v>
      </c>
      <c r="K186" s="26">
        <v>-7.1271512556047245</v>
      </c>
      <c r="L186" s="26">
        <v>-3.0085315697918946</v>
      </c>
      <c r="M186" s="26">
        <v>1.9649712941902764</v>
      </c>
      <c r="N186" s="26">
        <v>1.8722841751908526</v>
      </c>
      <c r="O186" s="26" t="s">
        <v>84</v>
      </c>
      <c r="P186" s="26">
        <v>-5.4714838557392458</v>
      </c>
    </row>
    <row r="187" spans="3:31" ht="16.5" customHeight="1">
      <c r="C187" s="25" t="s">
        <v>9</v>
      </c>
      <c r="D187" s="47">
        <v>-2.023798966069934E-2</v>
      </c>
      <c r="E187" s="47">
        <v>-3.918137642281605E-2</v>
      </c>
      <c r="F187" s="47">
        <v>7.9919511809785071E-3</v>
      </c>
      <c r="G187" s="47">
        <v>-0.10903195018112766</v>
      </c>
      <c r="H187" s="47">
        <v>-6.2268875283823966E-2</v>
      </c>
      <c r="I187" s="47">
        <v>-0.22633514078149719</v>
      </c>
      <c r="J187" s="47">
        <v>0.11649009717269299</v>
      </c>
      <c r="K187" s="47">
        <v>0.61554425486761488</v>
      </c>
      <c r="L187" s="47">
        <v>-9.2543756867204952E-2</v>
      </c>
      <c r="M187" s="47">
        <v>-0.10302173444118434</v>
      </c>
      <c r="N187" s="47">
        <v>-3.1319318496682236E-2</v>
      </c>
      <c r="O187" s="47" t="s">
        <v>84</v>
      </c>
      <c r="P187" s="47">
        <v>-2.3053965013406619E-2</v>
      </c>
    </row>
    <row r="188" spans="3:31" ht="16.5" customHeight="1">
      <c r="C188" s="25" t="s">
        <v>10</v>
      </c>
      <c r="D188" s="47">
        <v>-0.11034111861920115</v>
      </c>
      <c r="E188" s="47">
        <v>-0.17241604446796854</v>
      </c>
      <c r="F188" s="47">
        <v>1.8463775149713646E-2</v>
      </c>
      <c r="G188" s="47">
        <v>-0.17237899645941834</v>
      </c>
      <c r="H188" s="47">
        <v>-0.117768951674878</v>
      </c>
      <c r="I188" s="47">
        <v>-0.33709375182475587</v>
      </c>
      <c r="J188" s="47">
        <v>-4.1157974104168882E-2</v>
      </c>
      <c r="K188" s="47">
        <v>0.4767014221726158</v>
      </c>
      <c r="L188" s="47">
        <v>-0.12338263126971238</v>
      </c>
      <c r="M188" s="47">
        <v>-8.2690058467957628E-2</v>
      </c>
      <c r="N188" s="47">
        <v>-9.4641851590422377E-3</v>
      </c>
      <c r="O188" s="47" t="s">
        <v>84</v>
      </c>
      <c r="P188" s="47">
        <v>-8.5940630141016716E-2</v>
      </c>
    </row>
    <row r="189" spans="3:31"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9" t="str">
        <f>P176</f>
        <v>Source : MKG_destination - Novembre 2024</v>
      </c>
    </row>
    <row r="190" spans="3:31" ht="13.5" customHeight="1"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</row>
    <row r="191" spans="3:31">
      <c r="D191" s="13"/>
      <c r="P191" s="48"/>
    </row>
    <row r="192" spans="3:31" ht="48" customHeight="1">
      <c r="C192" s="15" t="s">
        <v>30</v>
      </c>
      <c r="D192" s="16">
        <v>45292</v>
      </c>
      <c r="E192" s="16">
        <v>45323</v>
      </c>
      <c r="F192" s="16">
        <v>45352</v>
      </c>
      <c r="G192" s="16">
        <v>45383</v>
      </c>
      <c r="H192" s="16">
        <v>45413</v>
      </c>
      <c r="I192" s="16">
        <v>45444</v>
      </c>
      <c r="J192" s="16">
        <v>45474</v>
      </c>
      <c r="K192" s="16">
        <v>45505</v>
      </c>
      <c r="L192" s="16">
        <v>45536</v>
      </c>
      <c r="M192" s="16">
        <v>45566</v>
      </c>
      <c r="N192" s="16">
        <v>45597</v>
      </c>
      <c r="O192" s="16">
        <v>45627</v>
      </c>
      <c r="P192" s="17" t="s">
        <v>3</v>
      </c>
    </row>
    <row r="193" spans="3:31" ht="16.5" customHeight="1">
      <c r="C193" s="18" t="s">
        <v>4</v>
      </c>
      <c r="D193" s="19">
        <v>0.74212668082094835</v>
      </c>
      <c r="E193" s="19">
        <v>0.74048670487644463</v>
      </c>
      <c r="F193" s="19">
        <v>0.84164043371808328</v>
      </c>
      <c r="G193" s="19">
        <v>0.83021426634119877</v>
      </c>
      <c r="H193" s="19">
        <v>0.78364208318769657</v>
      </c>
      <c r="I193" s="19">
        <v>0.82964101636676013</v>
      </c>
      <c r="J193" s="19">
        <v>0.80925974826159675</v>
      </c>
      <c r="K193" s="19">
        <v>0.8094610041325947</v>
      </c>
      <c r="L193" s="19">
        <v>0.8928733958314371</v>
      </c>
      <c r="M193" s="19">
        <v>0.91353649893692412</v>
      </c>
      <c r="N193" s="19">
        <v>0.86062970692314666</v>
      </c>
      <c r="O193" s="19" t="s">
        <v>84</v>
      </c>
      <c r="P193" s="19">
        <v>0.82314579148946554</v>
      </c>
    </row>
    <row r="194" spans="3:31" ht="16.5" customHeight="1">
      <c r="C194" s="18" t="s">
        <v>5</v>
      </c>
      <c r="D194" s="20">
        <v>269.40908388216712</v>
      </c>
      <c r="E194" s="20">
        <v>246.87851220498666</v>
      </c>
      <c r="F194" s="20">
        <v>287.77070779220782</v>
      </c>
      <c r="G194" s="20">
        <v>306.20070970135032</v>
      </c>
      <c r="H194" s="20">
        <v>337.1373442378457</v>
      </c>
      <c r="I194" s="20">
        <v>358.03973007493187</v>
      </c>
      <c r="J194" s="20">
        <v>347.70209086768546</v>
      </c>
      <c r="K194" s="20">
        <v>357.85243489300456</v>
      </c>
      <c r="L194" s="20">
        <v>360.69517074413864</v>
      </c>
      <c r="M194" s="20">
        <v>357.37644249418156</v>
      </c>
      <c r="N194" s="20">
        <v>284.07286505007909</v>
      </c>
      <c r="O194" s="20" t="s">
        <v>84</v>
      </c>
      <c r="P194" s="46">
        <v>321.10777580992908</v>
      </c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D194" s="22"/>
      <c r="AE194" s="22"/>
    </row>
    <row r="195" spans="3:31" ht="16.5" customHeight="1">
      <c r="C195" s="18" t="s">
        <v>6</v>
      </c>
      <c r="D195" s="20">
        <v>199.93566920448515</v>
      </c>
      <c r="E195" s="20">
        <v>182.81025600746969</v>
      </c>
      <c r="F195" s="20">
        <v>242.19946331759357</v>
      </c>
      <c r="G195" s="20">
        <v>254.21219755786095</v>
      </c>
      <c r="H195" s="20">
        <v>264.19501075891299</v>
      </c>
      <c r="I195" s="20">
        <v>297.04444555904695</v>
      </c>
      <c r="J195" s="20">
        <v>281.38130652561392</v>
      </c>
      <c r="K195" s="20">
        <v>289.66759127978548</v>
      </c>
      <c r="L195" s="20">
        <v>322.05512196231911</v>
      </c>
      <c r="M195" s="20">
        <v>326.47642407866761</v>
      </c>
      <c r="N195" s="20">
        <v>244.48154659286817</v>
      </c>
      <c r="O195" s="20" t="s">
        <v>84</v>
      </c>
      <c r="P195" s="46">
        <v>264.31851427248591</v>
      </c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</row>
    <row r="196" spans="3:31" ht="6" customHeight="1"/>
    <row r="197" spans="3:31" ht="6" customHeight="1">
      <c r="D197" s="23"/>
      <c r="E197" s="23"/>
      <c r="F197" s="23"/>
      <c r="G197" s="23"/>
      <c r="H197" s="23"/>
      <c r="I197" s="23"/>
      <c r="J197" s="23"/>
    </row>
    <row r="198" spans="3:31" ht="16.5" customHeight="1">
      <c r="C198" s="24" t="s">
        <v>7</v>
      </c>
    </row>
    <row r="199" spans="3:31" ht="16.5" customHeight="1">
      <c r="C199" s="25" t="s">
        <v>8</v>
      </c>
      <c r="D199" s="26">
        <v>-6.1544508325101166</v>
      </c>
      <c r="E199" s="26">
        <v>-4.2390007452322465</v>
      </c>
      <c r="F199" s="26">
        <v>0.74624306950549224</v>
      </c>
      <c r="G199" s="26">
        <v>-6.8477659684962671</v>
      </c>
      <c r="H199" s="26">
        <v>-8.7830175440525409</v>
      </c>
      <c r="I199" s="26">
        <v>-12.297631215309545</v>
      </c>
      <c r="J199" s="26">
        <v>-8.3435734120581255</v>
      </c>
      <c r="K199" s="26">
        <v>2.6915025048570129</v>
      </c>
      <c r="L199" s="26">
        <v>2.7089411066768543</v>
      </c>
      <c r="M199" s="26">
        <v>3.6609379105109086</v>
      </c>
      <c r="N199" s="26">
        <v>4.7971249842378771</v>
      </c>
      <c r="O199" s="26" t="s">
        <v>84</v>
      </c>
      <c r="P199" s="26">
        <v>-2.9620165957342959</v>
      </c>
    </row>
    <row r="200" spans="3:31" ht="16.5" customHeight="1">
      <c r="C200" s="25" t="s">
        <v>9</v>
      </c>
      <c r="D200" s="47">
        <v>-4.5883205667020532E-2</v>
      </c>
      <c r="E200" s="47">
        <v>-6.7010412624075255E-2</v>
      </c>
      <c r="F200" s="47">
        <v>-5.2512055606292463E-2</v>
      </c>
      <c r="G200" s="47">
        <v>-5.9493529362189213E-2</v>
      </c>
      <c r="H200" s="47">
        <v>-4.059235952529594E-2</v>
      </c>
      <c r="I200" s="47">
        <v>-0.17047453282676872</v>
      </c>
      <c r="J200" s="47">
        <v>2.9511611270713889E-3</v>
      </c>
      <c r="K200" s="47">
        <v>0.36146426773773865</v>
      </c>
      <c r="L200" s="47">
        <v>-0.11063159915475462</v>
      </c>
      <c r="M200" s="47">
        <v>-9.328243511402845E-2</v>
      </c>
      <c r="N200" s="47">
        <v>3.5844037283549124E-2</v>
      </c>
      <c r="O200" s="47" t="s">
        <v>84</v>
      </c>
      <c r="P200" s="47">
        <v>-4.0572908430043575E-2</v>
      </c>
    </row>
    <row r="201" spans="3:31" ht="16.5" customHeight="1">
      <c r="C201" s="25" t="s">
        <v>10</v>
      </c>
      <c r="D201" s="47">
        <v>-0.11894872025183378</v>
      </c>
      <c r="E201" s="47">
        <v>-0.11752850179313468</v>
      </c>
      <c r="F201" s="47">
        <v>-4.4035971252815775E-2</v>
      </c>
      <c r="G201" s="47">
        <v>-0.13115733334518676</v>
      </c>
      <c r="H201" s="47">
        <v>-0.13728498576507386</v>
      </c>
      <c r="I201" s="47">
        <v>-0.27756053655141266</v>
      </c>
      <c r="J201" s="47">
        <v>-9.078961393814966E-2</v>
      </c>
      <c r="K201" s="47">
        <v>0.40829071097342751</v>
      </c>
      <c r="L201" s="47">
        <v>-8.2804258127142316E-2</v>
      </c>
      <c r="M201" s="47">
        <v>-5.5429384018359062E-2</v>
      </c>
      <c r="N201" s="47">
        <v>9.6989937725865838E-2</v>
      </c>
      <c r="O201" s="47" t="s">
        <v>84</v>
      </c>
      <c r="P201" s="47">
        <v>-7.389786638375706E-2</v>
      </c>
    </row>
    <row r="202" spans="3:31"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9" t="str">
        <f>P189</f>
        <v>Source : MKG_destination - Novembre 2024</v>
      </c>
    </row>
    <row r="203" spans="3:31">
      <c r="P203" s="48"/>
    </row>
    <row r="204" spans="3:31">
      <c r="P204" s="48"/>
    </row>
    <row r="205" spans="3:31" ht="48" customHeight="1">
      <c r="C205" s="15" t="s">
        <v>31</v>
      </c>
      <c r="D205" s="16">
        <v>45292</v>
      </c>
      <c r="E205" s="16">
        <v>45323</v>
      </c>
      <c r="F205" s="16">
        <v>45352</v>
      </c>
      <c r="G205" s="16">
        <v>45383</v>
      </c>
      <c r="H205" s="16">
        <v>45413</v>
      </c>
      <c r="I205" s="16">
        <v>45444</v>
      </c>
      <c r="J205" s="16">
        <v>45474</v>
      </c>
      <c r="K205" s="16">
        <v>45505</v>
      </c>
      <c r="L205" s="16">
        <v>45536</v>
      </c>
      <c r="M205" s="16">
        <v>45566</v>
      </c>
      <c r="N205" s="16">
        <v>45597</v>
      </c>
      <c r="O205" s="16">
        <v>45627</v>
      </c>
      <c r="P205" s="17" t="s">
        <v>3</v>
      </c>
    </row>
    <row r="206" spans="3:31" ht="16.5" customHeight="1">
      <c r="C206" s="18" t="s">
        <v>4</v>
      </c>
      <c r="D206" s="19">
        <v>0.77719343252950235</v>
      </c>
      <c r="E206" s="19">
        <v>0.81243176855895194</v>
      </c>
      <c r="F206" s="19">
        <v>0.85255901134161449</v>
      </c>
      <c r="G206" s="19">
        <v>0.80165751307264776</v>
      </c>
      <c r="H206" s="19">
        <v>0.80669832063987768</v>
      </c>
      <c r="I206" s="19">
        <v>0.79589689637033145</v>
      </c>
      <c r="J206" s="19">
        <v>0.74534614530808996</v>
      </c>
      <c r="K206" s="19">
        <v>0.75027838757914156</v>
      </c>
      <c r="L206" s="19">
        <v>0.83320729903008384</v>
      </c>
      <c r="M206" s="19">
        <v>0.83412412826799986</v>
      </c>
      <c r="N206" s="19">
        <v>0.79798774292924324</v>
      </c>
      <c r="O206" s="19" t="s">
        <v>84</v>
      </c>
      <c r="P206" s="19">
        <v>0.80052257623603718</v>
      </c>
    </row>
    <row r="207" spans="3:31" ht="16.5" customHeight="1">
      <c r="C207" s="18" t="s">
        <v>5</v>
      </c>
      <c r="D207" s="20">
        <v>147.95396311272486</v>
      </c>
      <c r="E207" s="20">
        <v>141.53454867672377</v>
      </c>
      <c r="F207" s="20">
        <v>168.27510983962773</v>
      </c>
      <c r="G207" s="20">
        <v>176.43345016614703</v>
      </c>
      <c r="H207" s="20">
        <v>192.66797044736322</v>
      </c>
      <c r="I207" s="20">
        <v>197.05858406828321</v>
      </c>
      <c r="J207" s="20">
        <v>191.50803886737864</v>
      </c>
      <c r="K207" s="20">
        <v>206.17101463775336</v>
      </c>
      <c r="L207" s="20">
        <v>201.84159302306941</v>
      </c>
      <c r="M207" s="20">
        <v>202.08606701737517</v>
      </c>
      <c r="N207" s="20">
        <v>160.47518314407162</v>
      </c>
      <c r="O207" s="20" t="s">
        <v>84</v>
      </c>
      <c r="P207" s="46">
        <v>180.67573043734245</v>
      </c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D207" s="22"/>
      <c r="AE207" s="22"/>
    </row>
    <row r="208" spans="3:31" ht="16.5" customHeight="1">
      <c r="C208" s="18" t="s">
        <v>6</v>
      </c>
      <c r="D208" s="20">
        <v>114.98884844792201</v>
      </c>
      <c r="E208" s="20">
        <v>114.98716369362377</v>
      </c>
      <c r="F208" s="20">
        <v>143.46446127827463</v>
      </c>
      <c r="G208" s="20">
        <v>141.43920088302036</v>
      </c>
      <c r="H208" s="20">
        <v>155.4249282009815</v>
      </c>
      <c r="I208" s="20">
        <v>156.83831546307863</v>
      </c>
      <c r="J208" s="20">
        <v>142.73977856531252</v>
      </c>
      <c r="K208" s="20">
        <v>154.68565642796921</v>
      </c>
      <c r="L208" s="20">
        <v>168.17588855468108</v>
      </c>
      <c r="M208" s="20">
        <v>168.56486448597667</v>
      </c>
      <c r="N208" s="20">
        <v>128.05722919329466</v>
      </c>
      <c r="O208" s="20" t="s">
        <v>84</v>
      </c>
      <c r="P208" s="46">
        <v>144.63500119302918</v>
      </c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</row>
    <row r="209" spans="3:31" ht="6" customHeight="1"/>
    <row r="210" spans="3:31" ht="6" customHeight="1">
      <c r="D210" s="23"/>
      <c r="E210" s="23"/>
      <c r="F210" s="23"/>
      <c r="G210" s="23"/>
      <c r="H210" s="23"/>
      <c r="I210" s="23"/>
      <c r="J210" s="23"/>
    </row>
    <row r="211" spans="3:31" ht="16.5" customHeight="1">
      <c r="C211" s="24" t="s">
        <v>7</v>
      </c>
    </row>
    <row r="212" spans="3:31" ht="16.5" customHeight="1">
      <c r="C212" s="25" t="s">
        <v>8</v>
      </c>
      <c r="D212" s="26">
        <v>1.8846040989890067</v>
      </c>
      <c r="E212" s="26">
        <v>4.7991398998334152</v>
      </c>
      <c r="F212" s="26">
        <v>4.1377979050742368</v>
      </c>
      <c r="G212" s="26">
        <v>-7.1745659236964414</v>
      </c>
      <c r="H212" s="26">
        <v>-1.5900262182403146</v>
      </c>
      <c r="I212" s="26">
        <v>-12.343249218982633</v>
      </c>
      <c r="J212" s="26">
        <v>-12.012556484053539</v>
      </c>
      <c r="K212" s="26">
        <v>-9.3724437642381471</v>
      </c>
      <c r="L212" s="26">
        <v>-5.097721497321106</v>
      </c>
      <c r="M212" s="26">
        <v>-4.3475490719140915</v>
      </c>
      <c r="N212" s="26">
        <v>-5.7890350804300716</v>
      </c>
      <c r="O212" s="26" t="s">
        <v>84</v>
      </c>
      <c r="P212" s="26">
        <v>-4.3021253128572967</v>
      </c>
    </row>
    <row r="213" spans="3:31" ht="16.5" customHeight="1">
      <c r="C213" s="25" t="s">
        <v>9</v>
      </c>
      <c r="D213" s="47">
        <v>-4.4918477809234303E-2</v>
      </c>
      <c r="E213" s="47">
        <v>-4.7415349891611003E-2</v>
      </c>
      <c r="F213" s="47">
        <v>-1.7603906646853518E-2</v>
      </c>
      <c r="G213" s="47">
        <v>-0.11006320733894026</v>
      </c>
      <c r="H213" s="47">
        <v>-6.6363501309061546E-2</v>
      </c>
      <c r="I213" s="47">
        <v>-0.25430594030461262</v>
      </c>
      <c r="J213" s="47">
        <v>-4.0461783175282928E-3</v>
      </c>
      <c r="K213" s="47">
        <v>0.44091565118450426</v>
      </c>
      <c r="L213" s="47">
        <v>-0.12863906751742316</v>
      </c>
      <c r="M213" s="47">
        <v>-0.11920630811050648</v>
      </c>
      <c r="N213" s="47">
        <v>-1.1308560596747341E-2</v>
      </c>
      <c r="O213" s="47" t="s">
        <v>84</v>
      </c>
      <c r="P213" s="47">
        <v>-6.331875927040953E-2</v>
      </c>
    </row>
    <row r="214" spans="3:31" ht="16.5" customHeight="1">
      <c r="C214" s="25" t="s">
        <v>10</v>
      </c>
      <c r="D214" s="47">
        <v>-2.1183306149514025E-2</v>
      </c>
      <c r="E214" s="47">
        <v>1.2387705838316831E-2</v>
      </c>
      <c r="F214" s="47">
        <v>3.2507675542757797E-2</v>
      </c>
      <c r="G214" s="47">
        <v>-0.18316701998007834</v>
      </c>
      <c r="H214" s="47">
        <v>-8.4410049676935439E-2</v>
      </c>
      <c r="I214" s="47">
        <v>-0.35442552458496213</v>
      </c>
      <c r="J214" s="47">
        <v>-0.14228237250133535</v>
      </c>
      <c r="K214" s="47">
        <v>0.28090551251947371</v>
      </c>
      <c r="L214" s="47">
        <v>-0.17887694532564768</v>
      </c>
      <c r="M214" s="47">
        <v>-0.16284003030994676</v>
      </c>
      <c r="N214" s="47">
        <v>-7.8182213145310042E-2</v>
      </c>
      <c r="O214" s="47" t="s">
        <v>84</v>
      </c>
      <c r="P214" s="47">
        <v>-0.11109007755338118</v>
      </c>
    </row>
    <row r="215" spans="3:31"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9" t="str">
        <f>P202</f>
        <v>Source : MKG_destination - Novembre 2024</v>
      </c>
    </row>
    <row r="216" spans="3:31">
      <c r="P216" s="48"/>
    </row>
    <row r="218" spans="3:31" ht="48" customHeight="1">
      <c r="C218" s="15" t="s">
        <v>32</v>
      </c>
      <c r="D218" s="16">
        <v>45292</v>
      </c>
      <c r="E218" s="16">
        <v>45323</v>
      </c>
      <c r="F218" s="16">
        <v>45352</v>
      </c>
      <c r="G218" s="16">
        <v>45383</v>
      </c>
      <c r="H218" s="16">
        <v>45413</v>
      </c>
      <c r="I218" s="16">
        <v>45444</v>
      </c>
      <c r="J218" s="16">
        <v>45474</v>
      </c>
      <c r="K218" s="16">
        <v>45505</v>
      </c>
      <c r="L218" s="16">
        <v>45536</v>
      </c>
      <c r="M218" s="16">
        <v>45566</v>
      </c>
      <c r="N218" s="16">
        <v>45597</v>
      </c>
      <c r="O218" s="16">
        <v>45627</v>
      </c>
      <c r="P218" s="17" t="s">
        <v>3</v>
      </c>
    </row>
    <row r="219" spans="3:31" ht="16.5" customHeight="1">
      <c r="C219" s="18" t="s">
        <v>4</v>
      </c>
      <c r="D219" s="19">
        <v>0.68707923355774214</v>
      </c>
      <c r="E219" s="19">
        <v>0.67471782247201451</v>
      </c>
      <c r="F219" s="19">
        <v>0.79766931261611218</v>
      </c>
      <c r="G219" s="19">
        <v>0.81343315878305278</v>
      </c>
      <c r="H219" s="19">
        <v>0.83440211241041118</v>
      </c>
      <c r="I219" s="19">
        <v>0.81518537768537769</v>
      </c>
      <c r="J219" s="19">
        <v>0.73256692120500122</v>
      </c>
      <c r="K219" s="19">
        <v>0.77701197730615679</v>
      </c>
      <c r="L219" s="19">
        <v>0.84820343690331534</v>
      </c>
      <c r="M219" s="19">
        <v>0.86765573632302118</v>
      </c>
      <c r="N219" s="19">
        <v>0.82570277645428158</v>
      </c>
      <c r="O219" s="19" t="s">
        <v>84</v>
      </c>
      <c r="P219" s="19">
        <v>0.78932499755787833</v>
      </c>
    </row>
    <row r="220" spans="3:31" ht="16.5" customHeight="1">
      <c r="C220" s="18" t="s">
        <v>5</v>
      </c>
      <c r="D220" s="20">
        <v>232.40306042334024</v>
      </c>
      <c r="E220" s="20">
        <v>224.1379033177578</v>
      </c>
      <c r="F220" s="20">
        <v>257.34860717334055</v>
      </c>
      <c r="G220" s="20">
        <v>277.76938390315757</v>
      </c>
      <c r="H220" s="20">
        <v>312.67657788326301</v>
      </c>
      <c r="I220" s="20">
        <v>329.30699169146169</v>
      </c>
      <c r="J220" s="20">
        <v>314.66983283218786</v>
      </c>
      <c r="K220" s="20">
        <v>321.36195001081722</v>
      </c>
      <c r="L220" s="20">
        <v>319.26293463176609</v>
      </c>
      <c r="M220" s="20">
        <v>321.35092606929464</v>
      </c>
      <c r="N220" s="20">
        <v>245.55581902769762</v>
      </c>
      <c r="O220" s="20" t="s">
        <v>84</v>
      </c>
      <c r="P220" s="46">
        <v>289.26489136955593</v>
      </c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D220" s="22"/>
      <c r="AE220" s="22"/>
    </row>
    <row r="221" spans="3:31" ht="16.5" customHeight="1">
      <c r="C221" s="18" t="s">
        <v>6</v>
      </c>
      <c r="D221" s="20">
        <v>159.67931663214225</v>
      </c>
      <c r="E221" s="20">
        <v>151.22983806000047</v>
      </c>
      <c r="F221" s="20">
        <v>205.27908658667243</v>
      </c>
      <c r="G221" s="20">
        <v>225.94682736156793</v>
      </c>
      <c r="H221" s="20">
        <v>260.89799708705311</v>
      </c>
      <c r="I221" s="20">
        <v>268.44624439643968</v>
      </c>
      <c r="J221" s="20">
        <v>230.51671063396827</v>
      </c>
      <c r="K221" s="20">
        <v>249.7020842088674</v>
      </c>
      <c r="L221" s="20">
        <v>270.79991843050254</v>
      </c>
      <c r="M221" s="20">
        <v>278.82197437673858</v>
      </c>
      <c r="N221" s="20">
        <v>202.75612154567506</v>
      </c>
      <c r="O221" s="20" t="s">
        <v>84</v>
      </c>
      <c r="P221" s="46">
        <v>228.32400967385465</v>
      </c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</row>
    <row r="222" spans="3:31" ht="6" customHeight="1"/>
    <row r="223" spans="3:31" ht="6" customHeight="1">
      <c r="D223" s="23"/>
      <c r="E223" s="23"/>
      <c r="F223" s="23"/>
      <c r="G223" s="23"/>
      <c r="H223" s="23"/>
      <c r="I223" s="23"/>
      <c r="J223" s="23"/>
    </row>
    <row r="224" spans="3:31" ht="16.5" customHeight="1">
      <c r="C224" s="24" t="s">
        <v>7</v>
      </c>
    </row>
    <row r="225" spans="2:31" ht="16.5" customHeight="1">
      <c r="C225" s="25" t="s">
        <v>8</v>
      </c>
      <c r="D225" s="26">
        <v>-1.7013195237382539</v>
      </c>
      <c r="E225" s="26">
        <v>-3.2555841524988027</v>
      </c>
      <c r="F225" s="26">
        <v>6.2698948517890374</v>
      </c>
      <c r="G225" s="26">
        <v>1.6207785778951878</v>
      </c>
      <c r="H225" s="26">
        <v>3.215700775139696</v>
      </c>
      <c r="I225" s="26">
        <v>-8.7364911231509801</v>
      </c>
      <c r="J225" s="26">
        <v>-9.9771429085085401</v>
      </c>
      <c r="K225" s="26">
        <v>3.3216234057229399</v>
      </c>
      <c r="L225" s="26">
        <v>2.8304792644641585</v>
      </c>
      <c r="M225" s="26">
        <v>2.1159349161199659</v>
      </c>
      <c r="N225" s="26">
        <v>-9.8767694403012474E-2</v>
      </c>
      <c r="O225" s="26" t="s">
        <v>84</v>
      </c>
      <c r="P225" s="26">
        <v>-0.35587422922398471</v>
      </c>
    </row>
    <row r="226" spans="2:31" ht="16.5" customHeight="1">
      <c r="C226" s="25" t="s">
        <v>9</v>
      </c>
      <c r="D226" s="47">
        <v>1.0152290369488837E-2</v>
      </c>
      <c r="E226" s="47">
        <v>3.699962186177097E-2</v>
      </c>
      <c r="F226" s="47">
        <v>4.8737917423586685E-2</v>
      </c>
      <c r="G226" s="47">
        <v>1.1011641454416576E-2</v>
      </c>
      <c r="H226" s="47">
        <v>4.9587665781548829E-2</v>
      </c>
      <c r="I226" s="47">
        <v>-0.16367834774705037</v>
      </c>
      <c r="J226" s="47">
        <v>2.4880067230419467E-2</v>
      </c>
      <c r="K226" s="47">
        <v>0.44515995271349929</v>
      </c>
      <c r="L226" s="47">
        <v>-7.2243187483792326E-2</v>
      </c>
      <c r="M226" s="47">
        <v>-9.9712099198982829E-2</v>
      </c>
      <c r="N226" s="47">
        <v>-9.5760405610012533E-4</v>
      </c>
      <c r="O226" s="47" t="s">
        <v>84</v>
      </c>
      <c r="P226" s="47">
        <v>6.1782529011589205E-4</v>
      </c>
    </row>
    <row r="227" spans="2:31" ht="16.5" customHeight="1">
      <c r="C227" s="25" t="s">
        <v>10</v>
      </c>
      <c r="D227" s="47">
        <v>-1.4256320535409706E-2</v>
      </c>
      <c r="E227" s="47">
        <v>-1.073352171382147E-2</v>
      </c>
      <c r="F227" s="47">
        <v>0.13820378966182245</v>
      </c>
      <c r="G227" s="47">
        <v>3.1565754080025821E-2</v>
      </c>
      <c r="H227" s="47">
        <v>9.1659095707760319E-2</v>
      </c>
      <c r="I227" s="47">
        <v>-0.24463247053366111</v>
      </c>
      <c r="J227" s="47">
        <v>-9.7971113317442904E-2</v>
      </c>
      <c r="K227" s="47">
        <v>0.50969752458744977</v>
      </c>
      <c r="L227" s="47">
        <v>-4.0214882050175649E-2</v>
      </c>
      <c r="M227" s="47">
        <v>-7.7208156680666273E-2</v>
      </c>
      <c r="N227" s="47">
        <v>-2.1511960910947092E-3</v>
      </c>
      <c r="O227" s="47" t="s">
        <v>84</v>
      </c>
      <c r="P227" s="47">
        <v>-3.8733009548267416E-3</v>
      </c>
    </row>
    <row r="228" spans="2:31"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9" t="str">
        <f>P215</f>
        <v>Source : MKG_destination - Novembre 2024</v>
      </c>
    </row>
    <row r="230" spans="2:31" ht="24.6">
      <c r="B230" s="43" t="s">
        <v>22</v>
      </c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</row>
    <row r="231" spans="2:31" ht="24">
      <c r="C231" s="4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</row>
    <row r="232" spans="2:31" ht="48" customHeight="1">
      <c r="C232" s="15" t="s">
        <v>33</v>
      </c>
      <c r="D232" s="16">
        <v>45292</v>
      </c>
      <c r="E232" s="16">
        <v>45323</v>
      </c>
      <c r="F232" s="16">
        <v>45352</v>
      </c>
      <c r="G232" s="16">
        <v>45383</v>
      </c>
      <c r="H232" s="16">
        <v>45413</v>
      </c>
      <c r="I232" s="16">
        <v>45444</v>
      </c>
      <c r="J232" s="16">
        <v>45474</v>
      </c>
      <c r="K232" s="16">
        <v>45505</v>
      </c>
      <c r="L232" s="16">
        <v>45536</v>
      </c>
      <c r="M232" s="16">
        <v>45566</v>
      </c>
      <c r="N232" s="16">
        <v>45597</v>
      </c>
      <c r="O232" s="16">
        <v>45627</v>
      </c>
      <c r="P232" s="17" t="s">
        <v>3</v>
      </c>
    </row>
    <row r="233" spans="2:31" ht="16.5" customHeight="1">
      <c r="C233" s="18" t="s">
        <v>4</v>
      </c>
      <c r="D233" s="19">
        <v>0.72680208937899016</v>
      </c>
      <c r="E233" s="19">
        <v>0.73518850430716376</v>
      </c>
      <c r="F233" s="19">
        <v>0.83501357901015094</v>
      </c>
      <c r="G233" s="19">
        <v>0.83408678574208572</v>
      </c>
      <c r="H233" s="19">
        <v>0.84541896336097089</v>
      </c>
      <c r="I233" s="19">
        <v>0.83910904406358167</v>
      </c>
      <c r="J233" s="19">
        <v>0.74881458966565351</v>
      </c>
      <c r="K233" s="19">
        <v>0.77280987048461214</v>
      </c>
      <c r="L233" s="19">
        <v>0.87269349549302</v>
      </c>
      <c r="M233" s="19">
        <v>0.88102580749878268</v>
      </c>
      <c r="N233" s="19">
        <v>0.84657355389720068</v>
      </c>
      <c r="O233" s="19" t="s">
        <v>84</v>
      </c>
      <c r="P233" s="19">
        <v>0.81256800608048063</v>
      </c>
    </row>
    <row r="234" spans="2:31" ht="16.5" customHeight="1">
      <c r="C234" s="18" t="s">
        <v>5</v>
      </c>
      <c r="D234" s="20">
        <v>274.3306255639713</v>
      </c>
      <c r="E234" s="20">
        <v>250.62189161434785</v>
      </c>
      <c r="F234" s="20">
        <v>295.08219619446118</v>
      </c>
      <c r="G234" s="20">
        <v>306.73467572236183</v>
      </c>
      <c r="H234" s="20">
        <v>349.54888861256455</v>
      </c>
      <c r="I234" s="20">
        <v>390.69056835162468</v>
      </c>
      <c r="J234" s="20">
        <v>388.22121366863439</v>
      </c>
      <c r="K234" s="20">
        <v>406.63177693715369</v>
      </c>
      <c r="L234" s="20">
        <v>378.99362449305249</v>
      </c>
      <c r="M234" s="20">
        <v>361.16224867831482</v>
      </c>
      <c r="N234" s="20">
        <v>289.32190198330022</v>
      </c>
      <c r="O234" s="20" t="s">
        <v>84</v>
      </c>
      <c r="P234" s="46">
        <v>337.00804240521774</v>
      </c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D234" s="22"/>
      <c r="AE234" s="22"/>
    </row>
    <row r="235" spans="2:31" ht="16.5" customHeight="1">
      <c r="C235" s="18" t="s">
        <v>6</v>
      </c>
      <c r="D235" s="20">
        <v>199.38407184053975</v>
      </c>
      <c r="E235" s="20">
        <v>184.2543336425845</v>
      </c>
      <c r="F235" s="20">
        <v>246.39764074651259</v>
      </c>
      <c r="G235" s="20">
        <v>255.84333974890575</v>
      </c>
      <c r="H235" s="20">
        <v>295.51525905481378</v>
      </c>
      <c r="I235" s="20">
        <v>327.83198933418919</v>
      </c>
      <c r="J235" s="20">
        <v>290.70570881278041</v>
      </c>
      <c r="K235" s="20">
        <v>314.24905086972939</v>
      </c>
      <c r="L235" s="20">
        <v>330.745270928411</v>
      </c>
      <c r="M235" s="20">
        <v>318.19326177988847</v>
      </c>
      <c r="N235" s="20">
        <v>244.93227078229998</v>
      </c>
      <c r="O235" s="20" t="s">
        <v>84</v>
      </c>
      <c r="P235" s="46">
        <v>273.8419530502938</v>
      </c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</row>
    <row r="236" spans="2:31" ht="6" customHeight="1"/>
    <row r="237" spans="2:31" ht="6" customHeight="1">
      <c r="D237" s="23"/>
      <c r="E237" s="23"/>
      <c r="F237" s="23"/>
      <c r="G237" s="23"/>
      <c r="H237" s="23"/>
      <c r="I237" s="23"/>
      <c r="J237" s="23"/>
    </row>
    <row r="238" spans="2:31" ht="16.5" customHeight="1">
      <c r="C238" s="24" t="s">
        <v>7</v>
      </c>
    </row>
    <row r="239" spans="2:31" ht="16.5" customHeight="1">
      <c r="C239" s="25" t="s">
        <v>8</v>
      </c>
      <c r="D239" s="26">
        <v>-1.4145655621303099</v>
      </c>
      <c r="E239" s="26">
        <v>1.2084894733607965</v>
      </c>
      <c r="F239" s="26">
        <v>6.502771028562937</v>
      </c>
      <c r="G239" s="26">
        <v>1.5213227072516933</v>
      </c>
      <c r="H239" s="26">
        <v>2.3185416139585135</v>
      </c>
      <c r="I239" s="26">
        <v>-9.0860934526727721</v>
      </c>
      <c r="J239" s="26">
        <v>-9.9160026449407805</v>
      </c>
      <c r="K239" s="26">
        <v>-1.7135124907520338</v>
      </c>
      <c r="L239" s="26">
        <v>1.5439466807341318</v>
      </c>
      <c r="M239" s="26">
        <v>2.9897282487054366</v>
      </c>
      <c r="N239" s="26">
        <v>1.7037148295509841</v>
      </c>
      <c r="O239" s="26" t="s">
        <v>84</v>
      </c>
      <c r="P239" s="26">
        <v>-0.44287276597829717</v>
      </c>
    </row>
    <row r="240" spans="2:31" ht="16.5" customHeight="1">
      <c r="C240" s="25" t="s">
        <v>9</v>
      </c>
      <c r="D240" s="47">
        <v>-3.2631860247542499E-2</v>
      </c>
      <c r="E240" s="47">
        <v>-3.1951756477215265E-2</v>
      </c>
      <c r="F240" s="47">
        <v>-1.2515031383265263E-2</v>
      </c>
      <c r="G240" s="47">
        <v>-9.9477783680105292E-3</v>
      </c>
      <c r="H240" s="47">
        <v>2.9018175008447056E-2</v>
      </c>
      <c r="I240" s="47">
        <v>-0.15056211157988586</v>
      </c>
      <c r="J240" s="47">
        <v>0.12197542872529055</v>
      </c>
      <c r="K240" s="47">
        <v>0.52964684512592131</v>
      </c>
      <c r="L240" s="47">
        <v>-4.1240650170972448E-2</v>
      </c>
      <c r="M240" s="47">
        <v>-7.1286402522719117E-2</v>
      </c>
      <c r="N240" s="47">
        <v>-5.2822105003810238E-3</v>
      </c>
      <c r="O240" s="47" t="s">
        <v>84</v>
      </c>
      <c r="P240" s="47">
        <v>6.9403345524001736E-3</v>
      </c>
    </row>
    <row r="241" spans="3:31" ht="16.5" customHeight="1">
      <c r="C241" s="25" t="s">
        <v>10</v>
      </c>
      <c r="D241" s="47">
        <v>-5.1100175531980541E-2</v>
      </c>
      <c r="E241" s="47">
        <v>-1.5773215857114997E-2</v>
      </c>
      <c r="F241" s="47">
        <v>7.0881156857167005E-2</v>
      </c>
      <c r="G241" s="47">
        <v>8.4456464799091968E-3</v>
      </c>
      <c r="H241" s="47">
        <v>5.8034522837348668E-2</v>
      </c>
      <c r="I241" s="47">
        <v>-0.23355481257143396</v>
      </c>
      <c r="J241" s="47">
        <v>-9.2255660611967327E-3</v>
      </c>
      <c r="K241" s="47">
        <v>0.49646644660638128</v>
      </c>
      <c r="L241" s="47">
        <v>-2.3973034432136497E-2</v>
      </c>
      <c r="M241" s="47">
        <v>-3.8663817381463295E-2</v>
      </c>
      <c r="N241" s="47">
        <v>1.514745886367086E-2</v>
      </c>
      <c r="O241" s="47" t="s">
        <v>84</v>
      </c>
      <c r="P241" s="47">
        <v>1.4819718353700218E-3</v>
      </c>
    </row>
    <row r="242" spans="3:31"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9" t="str">
        <f>P228</f>
        <v>Source : MKG_destination - Novembre 2024</v>
      </c>
    </row>
    <row r="243" spans="3:31" ht="12.75" customHeight="1">
      <c r="C243" s="4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</row>
    <row r="245" spans="3:31" ht="48" customHeight="1">
      <c r="C245" s="15" t="s">
        <v>34</v>
      </c>
      <c r="D245" s="16">
        <v>45292</v>
      </c>
      <c r="E245" s="16">
        <v>45323</v>
      </c>
      <c r="F245" s="16">
        <v>45352</v>
      </c>
      <c r="G245" s="16">
        <v>45383</v>
      </c>
      <c r="H245" s="16">
        <v>45413</v>
      </c>
      <c r="I245" s="16">
        <v>45444</v>
      </c>
      <c r="J245" s="16">
        <v>45474</v>
      </c>
      <c r="K245" s="16">
        <v>45505</v>
      </c>
      <c r="L245" s="16">
        <v>45536</v>
      </c>
      <c r="M245" s="16">
        <v>45566</v>
      </c>
      <c r="N245" s="16">
        <v>45597</v>
      </c>
      <c r="O245" s="16">
        <v>45627</v>
      </c>
      <c r="P245" s="17" t="s">
        <v>3</v>
      </c>
    </row>
    <row r="246" spans="3:31" ht="16.5" customHeight="1">
      <c r="C246" s="18" t="s">
        <v>4</v>
      </c>
      <c r="D246" s="19">
        <v>0.72704093247734825</v>
      </c>
      <c r="E246" s="19">
        <v>0.71538088306647263</v>
      </c>
      <c r="F246" s="19">
        <v>0.80027229407760381</v>
      </c>
      <c r="G246" s="19">
        <v>0.79788081954146939</v>
      </c>
      <c r="H246" s="19">
        <v>0.80869407387240222</v>
      </c>
      <c r="I246" s="19">
        <v>0.83194183864915572</v>
      </c>
      <c r="J246" s="19">
        <v>0.72928302229487352</v>
      </c>
      <c r="K246" s="19">
        <v>0.76941923774954624</v>
      </c>
      <c r="L246" s="19">
        <v>0.80459662288930578</v>
      </c>
      <c r="M246" s="19">
        <v>0.84147561863173215</v>
      </c>
      <c r="N246" s="19">
        <v>0.77878887377456729</v>
      </c>
      <c r="O246" s="19" t="s">
        <v>84</v>
      </c>
      <c r="P246" s="19">
        <v>0.78240699887806164</v>
      </c>
    </row>
    <row r="247" spans="3:31" ht="16.5" customHeight="1">
      <c r="C247" s="18" t="s">
        <v>5</v>
      </c>
      <c r="D247" s="20">
        <v>183.51325111159821</v>
      </c>
      <c r="E247" s="20">
        <v>180.10698472683805</v>
      </c>
      <c r="F247" s="20">
        <v>200.91668970454802</v>
      </c>
      <c r="G247" s="20">
        <v>206.128678090845</v>
      </c>
      <c r="H247" s="20">
        <v>257.58852910026934</v>
      </c>
      <c r="I247" s="20">
        <v>284.52767872244459</v>
      </c>
      <c r="J247" s="20">
        <v>263.43265908100369</v>
      </c>
      <c r="K247" s="20">
        <v>277.14963991921218</v>
      </c>
      <c r="L247" s="20">
        <v>238.66905404716101</v>
      </c>
      <c r="M247" s="20">
        <v>232.49751591302231</v>
      </c>
      <c r="N247" s="20">
        <v>196.24842648918869</v>
      </c>
      <c r="O247" s="20" t="s">
        <v>84</v>
      </c>
      <c r="P247" s="46">
        <v>230.17657862027249</v>
      </c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D247" s="22"/>
      <c r="AE247" s="22"/>
    </row>
    <row r="248" spans="3:31" ht="16.5" customHeight="1">
      <c r="C248" s="18" t="s">
        <v>6</v>
      </c>
      <c r="D248" s="20">
        <v>133.42164521012612</v>
      </c>
      <c r="E248" s="20">
        <v>128.84509378032507</v>
      </c>
      <c r="F248" s="20">
        <v>160.78806018833674</v>
      </c>
      <c r="G248" s="20">
        <v>164.46611860612313</v>
      </c>
      <c r="H248" s="20">
        <v>208.31031698089663</v>
      </c>
      <c r="I248" s="20">
        <v>236.71048018292683</v>
      </c>
      <c r="J248" s="20">
        <v>192.11696578576942</v>
      </c>
      <c r="K248" s="20">
        <v>213.24426468920146</v>
      </c>
      <c r="L248" s="20">
        <v>192.03231487453095</v>
      </c>
      <c r="M248" s="20">
        <v>195.64099103325145</v>
      </c>
      <c r="N248" s="20">
        <v>152.83609104554623</v>
      </c>
      <c r="O248" s="20" t="s">
        <v>84</v>
      </c>
      <c r="P248" s="46">
        <v>180.09176609030763</v>
      </c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</row>
    <row r="249" spans="3:31" ht="6" customHeight="1"/>
    <row r="250" spans="3:31" ht="6" customHeight="1">
      <c r="D250" s="23"/>
      <c r="E250" s="23"/>
      <c r="F250" s="23"/>
      <c r="G250" s="23"/>
      <c r="H250" s="23"/>
      <c r="I250" s="23"/>
      <c r="J250" s="23"/>
    </row>
    <row r="251" spans="3:31" ht="16.5" customHeight="1">
      <c r="C251" s="24" t="s">
        <v>7</v>
      </c>
    </row>
    <row r="252" spans="3:31" ht="16.5" customHeight="1">
      <c r="C252" s="25" t="s">
        <v>8</v>
      </c>
      <c r="D252" s="26">
        <v>2.5210029746895235</v>
      </c>
      <c r="E252" s="26">
        <v>4.2446842126366509</v>
      </c>
      <c r="F252" s="26">
        <v>5.684581675282141</v>
      </c>
      <c r="G252" s="26">
        <v>-1.9931222269058968</v>
      </c>
      <c r="H252" s="26">
        <v>1.3948365180511346</v>
      </c>
      <c r="I252" s="26">
        <v>-10.912119051359126</v>
      </c>
      <c r="J252" s="26">
        <v>-11.638169133550303</v>
      </c>
      <c r="K252" s="26">
        <v>4.788931233568416</v>
      </c>
      <c r="L252" s="26">
        <v>-4.1957770317993521</v>
      </c>
      <c r="M252" s="26">
        <v>1.2991072723322006</v>
      </c>
      <c r="N252" s="26">
        <v>-1.7158213194191529</v>
      </c>
      <c r="O252" s="26" t="s">
        <v>84</v>
      </c>
      <c r="P252" s="26">
        <v>-0.98352000106629589</v>
      </c>
    </row>
    <row r="253" spans="3:31" ht="16.5" customHeight="1">
      <c r="C253" s="25" t="s">
        <v>9</v>
      </c>
      <c r="D253" s="47">
        <v>-6.3944307867311534E-2</v>
      </c>
      <c r="E253" s="47">
        <v>-6.2085766079529758E-2</v>
      </c>
      <c r="F253" s="47">
        <v>-3.0430647651985221E-2</v>
      </c>
      <c r="G253" s="47">
        <v>-0.1086756156860359</v>
      </c>
      <c r="H253" s="47">
        <v>-2.9688202945906128E-2</v>
      </c>
      <c r="I253" s="47">
        <v>-0.15359644570579112</v>
      </c>
      <c r="J253" s="47">
        <v>8.543500936939985E-2</v>
      </c>
      <c r="K253" s="47">
        <v>0.47305175201133021</v>
      </c>
      <c r="L253" s="47">
        <v>-0.1504127791494817</v>
      </c>
      <c r="M253" s="47">
        <v>-0.17631074550617953</v>
      </c>
      <c r="N253" s="47">
        <v>-8.0851493099463378E-2</v>
      </c>
      <c r="O253" s="47" t="s">
        <v>84</v>
      </c>
      <c r="P253" s="47">
        <v>-5.4709053771078264E-2</v>
      </c>
    </row>
    <row r="254" spans="3:31" ht="16.5" customHeight="1">
      <c r="C254" s="25" t="s">
        <v>10</v>
      </c>
      <c r="D254" s="47">
        <v>-3.0320835672501656E-2</v>
      </c>
      <c r="E254" s="47">
        <v>-2.9246968019578379E-3</v>
      </c>
      <c r="F254" s="47">
        <v>4.3707096178529969E-2</v>
      </c>
      <c r="G254" s="47">
        <v>-0.13039843646801408</v>
      </c>
      <c r="H254" s="47">
        <v>-1.2658525231074247E-2</v>
      </c>
      <c r="I254" s="47">
        <v>-0.25174137398088348</v>
      </c>
      <c r="J254" s="47">
        <v>-6.3944242465379331E-2</v>
      </c>
      <c r="K254" s="47">
        <v>0.57082099616046844</v>
      </c>
      <c r="L254" s="47">
        <v>-0.19252086548578351</v>
      </c>
      <c r="M254" s="47">
        <v>-0.16339486547028181</v>
      </c>
      <c r="N254" s="47">
        <v>-0.10066555649227438</v>
      </c>
      <c r="O254" s="47" t="s">
        <v>84</v>
      </c>
      <c r="P254" s="47">
        <v>-6.6444259920752202E-2</v>
      </c>
    </row>
    <row r="255" spans="3:31"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9" t="str">
        <f>P242</f>
        <v>Source : MKG_destination - Novembre 2024</v>
      </c>
    </row>
    <row r="256" spans="3:31" ht="12.75" customHeight="1">
      <c r="C256" s="4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</row>
    <row r="258" spans="3:31" ht="48" customHeight="1">
      <c r="C258" s="15" t="s">
        <v>35</v>
      </c>
      <c r="D258" s="16">
        <v>45292</v>
      </c>
      <c r="E258" s="16">
        <v>45323</v>
      </c>
      <c r="F258" s="16">
        <v>45352</v>
      </c>
      <c r="G258" s="16">
        <v>45383</v>
      </c>
      <c r="H258" s="16">
        <v>45413</v>
      </c>
      <c r="I258" s="16">
        <v>45444</v>
      </c>
      <c r="J258" s="16">
        <v>45474</v>
      </c>
      <c r="K258" s="16">
        <v>45505</v>
      </c>
      <c r="L258" s="16">
        <v>45536</v>
      </c>
      <c r="M258" s="16">
        <v>45566</v>
      </c>
      <c r="N258" s="16">
        <v>45597</v>
      </c>
      <c r="O258" s="16">
        <v>45627</v>
      </c>
      <c r="P258" s="17" t="s">
        <v>3</v>
      </c>
    </row>
    <row r="259" spans="3:31" ht="16.5" customHeight="1">
      <c r="C259" s="18" t="s">
        <v>4</v>
      </c>
      <c r="D259" s="19">
        <v>0.66769332167256046</v>
      </c>
      <c r="E259" s="19">
        <v>0.69227867372647289</v>
      </c>
      <c r="F259" s="19">
        <v>0.79580032692065883</v>
      </c>
      <c r="G259" s="19">
        <v>0.78219008584022887</v>
      </c>
      <c r="H259" s="19">
        <v>0.76728271728271724</v>
      </c>
      <c r="I259" s="19">
        <v>0.75</v>
      </c>
      <c r="J259" s="19">
        <v>0.64321928869192924</v>
      </c>
      <c r="K259" s="19">
        <v>0.65921202061675543</v>
      </c>
      <c r="L259" s="19">
        <v>0.81423327107618981</v>
      </c>
      <c r="M259" s="19">
        <v>0.84545113252408965</v>
      </c>
      <c r="N259" s="19">
        <v>0.77321861901610411</v>
      </c>
      <c r="O259" s="19" t="s">
        <v>84</v>
      </c>
      <c r="P259" s="19">
        <v>0.74459989327393794</v>
      </c>
    </row>
    <row r="260" spans="3:31" ht="16.5" customHeight="1">
      <c r="C260" s="18" t="s">
        <v>5</v>
      </c>
      <c r="D260" s="20">
        <v>178.22631942994363</v>
      </c>
      <c r="E260" s="20">
        <v>179.8036213643131</v>
      </c>
      <c r="F260" s="20">
        <v>188.40948121988072</v>
      </c>
      <c r="G260" s="20">
        <v>199.27834536741807</v>
      </c>
      <c r="H260" s="20">
        <v>198.76633410605592</v>
      </c>
      <c r="I260" s="20">
        <v>198.38135231812993</v>
      </c>
      <c r="J260" s="20">
        <v>209.84782510193457</v>
      </c>
      <c r="K260" s="20">
        <v>227.76143388999847</v>
      </c>
      <c r="L260" s="20">
        <v>209.6541850568712</v>
      </c>
      <c r="M260" s="20">
        <v>212.96116438166075</v>
      </c>
      <c r="N260" s="20">
        <v>192.70248896009903</v>
      </c>
      <c r="O260" s="20" t="s">
        <v>84</v>
      </c>
      <c r="P260" s="46">
        <v>199.83173791914319</v>
      </c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D260" s="22"/>
      <c r="AE260" s="22"/>
    </row>
    <row r="261" spans="3:31" ht="16.5" customHeight="1">
      <c r="C261" s="18" t="s">
        <v>6</v>
      </c>
      <c r="D261" s="20">
        <v>119.00052322965385</v>
      </c>
      <c r="E261" s="20">
        <v>124.47421252930359</v>
      </c>
      <c r="F261" s="20">
        <v>149.93632674973281</v>
      </c>
      <c r="G261" s="20">
        <v>155.87354606903952</v>
      </c>
      <c r="H261" s="20">
        <v>152.50997293721903</v>
      </c>
      <c r="I261" s="20">
        <v>148.78601423859746</v>
      </c>
      <c r="J261" s="20">
        <v>134.97816879561472</v>
      </c>
      <c r="K261" s="20">
        <v>150.14307505319547</v>
      </c>
      <c r="L261" s="20">
        <v>170.7074128936691</v>
      </c>
      <c r="M261" s="20">
        <v>180.0482576101239</v>
      </c>
      <c r="N261" s="20">
        <v>149.0011523946938</v>
      </c>
      <c r="O261" s="20" t="s">
        <v>84</v>
      </c>
      <c r="P261" s="46">
        <v>148.79469072733957</v>
      </c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</row>
    <row r="262" spans="3:31" ht="6" customHeight="1"/>
    <row r="263" spans="3:31" ht="6" customHeight="1">
      <c r="D263" s="23"/>
      <c r="E263" s="23"/>
      <c r="F263" s="23"/>
      <c r="G263" s="23"/>
      <c r="H263" s="23"/>
      <c r="I263" s="23"/>
      <c r="J263" s="23"/>
    </row>
    <row r="264" spans="3:31" ht="16.5" customHeight="1">
      <c r="C264" s="24" t="s">
        <v>7</v>
      </c>
    </row>
    <row r="265" spans="3:31" ht="16.5" customHeight="1">
      <c r="C265" s="25" t="s">
        <v>8</v>
      </c>
      <c r="D265" s="26">
        <v>1.4755162510282971</v>
      </c>
      <c r="E265" s="26">
        <v>-2.8002213431978062</v>
      </c>
      <c r="F265" s="26">
        <v>3.4613404123270297</v>
      </c>
      <c r="G265" s="26">
        <v>-3.7546654583768491</v>
      </c>
      <c r="H265" s="26">
        <v>-2.2225683464015766</v>
      </c>
      <c r="I265" s="26">
        <v>-16.14226910213532</v>
      </c>
      <c r="J265" s="26">
        <v>-15.996812254193571</v>
      </c>
      <c r="K265" s="26">
        <v>-3.3014776975895832</v>
      </c>
      <c r="L265" s="26">
        <v>-0.97344327544370834</v>
      </c>
      <c r="M265" s="26">
        <v>2.3196436281084032</v>
      </c>
      <c r="N265" s="26">
        <v>-2.2938868754134201</v>
      </c>
      <c r="O265" s="26" t="s">
        <v>84</v>
      </c>
      <c r="P265" s="26">
        <v>-3.6599248998481326</v>
      </c>
    </row>
    <row r="266" spans="3:31" ht="16.5" customHeight="1">
      <c r="C266" s="25" t="s">
        <v>9</v>
      </c>
      <c r="D266" s="47">
        <v>8.6042540669189149E-2</v>
      </c>
      <c r="E266" s="47">
        <v>4.1230641001797963E-2</v>
      </c>
      <c r="F266" s="47">
        <v>4.7834554307306654E-2</v>
      </c>
      <c r="G266" s="47">
        <v>4.8487635092802295E-2</v>
      </c>
      <c r="H266" s="47">
        <v>6.8144693717668847E-3</v>
      </c>
      <c r="I266" s="47">
        <v>-0.17611032175331631</v>
      </c>
      <c r="J266" s="47">
        <v>7.3392356306166473E-2</v>
      </c>
      <c r="K266" s="47">
        <v>0.51166344786656626</v>
      </c>
      <c r="L266" s="47">
        <v>-4.4340499331528282E-2</v>
      </c>
      <c r="M266" s="47">
        <v>-0.12719375953572454</v>
      </c>
      <c r="N266" s="47">
        <v>-1.7733283803498034E-2</v>
      </c>
      <c r="O266" s="47" t="s">
        <v>84</v>
      </c>
      <c r="P266" s="47">
        <v>1.051458857430454E-2</v>
      </c>
    </row>
    <row r="267" spans="3:31" ht="16.5" customHeight="1">
      <c r="C267" s="25" t="s">
        <v>10</v>
      </c>
      <c r="D267" s="47">
        <v>0.11058503976468437</v>
      </c>
      <c r="E267" s="47">
        <v>7.5092932116072042E-4</v>
      </c>
      <c r="F267" s="47">
        <v>9.548266779469472E-2</v>
      </c>
      <c r="G267" s="47">
        <v>4.6343277411686756E-4</v>
      </c>
      <c r="H267" s="47">
        <v>-2.1528661216942635E-2</v>
      </c>
      <c r="I267" s="47">
        <v>-0.32202998150883655</v>
      </c>
      <c r="J267" s="47">
        <v>-0.14039157206166197</v>
      </c>
      <c r="K267" s="47">
        <v>0.43956680010966043</v>
      </c>
      <c r="L267" s="47">
        <v>-5.5630751488435881E-2</v>
      </c>
      <c r="M267" s="47">
        <v>-0.10257122538034802</v>
      </c>
      <c r="N267" s="47">
        <v>-4.6034326788712665E-2</v>
      </c>
      <c r="O267" s="47" t="s">
        <v>84</v>
      </c>
      <c r="P267" s="47">
        <v>-3.6828109391602526E-2</v>
      </c>
    </row>
    <row r="268" spans="3:31"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9" t="str">
        <f>P255</f>
        <v>Source : MKG_destination - Novembre 2024</v>
      </c>
    </row>
    <row r="269" spans="3:31" ht="12.75" customHeight="1">
      <c r="C269" s="4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</row>
    <row r="271" spans="3:31" ht="48" customHeight="1">
      <c r="C271" s="15" t="s">
        <v>36</v>
      </c>
      <c r="D271" s="16">
        <v>45292</v>
      </c>
      <c r="E271" s="16">
        <v>45323</v>
      </c>
      <c r="F271" s="16">
        <v>45352</v>
      </c>
      <c r="G271" s="16">
        <v>45383</v>
      </c>
      <c r="H271" s="16">
        <v>45413</v>
      </c>
      <c r="I271" s="16">
        <v>45444</v>
      </c>
      <c r="J271" s="16">
        <v>45474</v>
      </c>
      <c r="K271" s="16">
        <v>45505</v>
      </c>
      <c r="L271" s="16">
        <v>45536</v>
      </c>
      <c r="M271" s="16">
        <v>45566</v>
      </c>
      <c r="N271" s="16">
        <v>45597</v>
      </c>
      <c r="O271" s="16">
        <v>45627</v>
      </c>
      <c r="P271" s="17" t="s">
        <v>3</v>
      </c>
    </row>
    <row r="272" spans="3:31" ht="16.5" customHeight="1">
      <c r="C272" s="18" t="s">
        <v>4</v>
      </c>
      <c r="D272" s="19">
        <v>0.60221207171024571</v>
      </c>
      <c r="E272" s="19">
        <v>0.63681812639256852</v>
      </c>
      <c r="F272" s="19">
        <v>0.7767425989308131</v>
      </c>
      <c r="G272" s="19">
        <v>0.80106598443662724</v>
      </c>
      <c r="H272" s="19">
        <v>0.79097053815592588</v>
      </c>
      <c r="I272" s="19">
        <v>0.79036544144220755</v>
      </c>
      <c r="J272" s="19">
        <v>0.65281168556918734</v>
      </c>
      <c r="K272" s="19">
        <v>0.6418907787982373</v>
      </c>
      <c r="L272" s="19">
        <v>0.82273674806432395</v>
      </c>
      <c r="M272" s="19">
        <v>0.83450999038690132</v>
      </c>
      <c r="N272" s="19">
        <v>0.7857610106057844</v>
      </c>
      <c r="O272" s="19" t="s">
        <v>84</v>
      </c>
      <c r="P272" s="19">
        <v>0.73962301668863839</v>
      </c>
    </row>
    <row r="273" spans="3:31" ht="16.5" customHeight="1">
      <c r="C273" s="18" t="s">
        <v>5</v>
      </c>
      <c r="D273" s="20">
        <v>254.88497815448011</v>
      </c>
      <c r="E273" s="20">
        <v>222.34888290279906</v>
      </c>
      <c r="F273" s="20">
        <v>254.82246120270773</v>
      </c>
      <c r="G273" s="20">
        <v>274.06654015243254</v>
      </c>
      <c r="H273" s="20">
        <v>307.47447271816986</v>
      </c>
      <c r="I273" s="20">
        <v>340.61936999031684</v>
      </c>
      <c r="J273" s="20">
        <v>373.56473996220785</v>
      </c>
      <c r="K273" s="20">
        <v>408.37759752498278</v>
      </c>
      <c r="L273" s="20">
        <v>326.12698228667091</v>
      </c>
      <c r="M273" s="20">
        <v>324.46234636858532</v>
      </c>
      <c r="N273" s="20">
        <v>256.15361537503583</v>
      </c>
      <c r="O273" s="20" t="s">
        <v>84</v>
      </c>
      <c r="P273" s="46">
        <v>304.36941612590414</v>
      </c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D273" s="22"/>
      <c r="AE273" s="22"/>
    </row>
    <row r="274" spans="3:31" ht="16.5" customHeight="1">
      <c r="C274" s="18" t="s">
        <v>6</v>
      </c>
      <c r="D274" s="20">
        <v>153.49481074223019</v>
      </c>
      <c r="E274" s="20">
        <v>141.59579901564112</v>
      </c>
      <c r="F274" s="20">
        <v>197.93146078053749</v>
      </c>
      <c r="G274" s="20">
        <v>219.5453827883488</v>
      </c>
      <c r="H274" s="20">
        <v>243.20324915510037</v>
      </c>
      <c r="I274" s="20">
        <v>269.21377872616341</v>
      </c>
      <c r="J274" s="20">
        <v>243.86742756394409</v>
      </c>
      <c r="K274" s="20">
        <v>262.13381411906431</v>
      </c>
      <c r="L274" s="20">
        <v>268.31665286256703</v>
      </c>
      <c r="M274" s="20">
        <v>270.76706954895963</v>
      </c>
      <c r="N274" s="20">
        <v>201.27552368741354</v>
      </c>
      <c r="O274" s="20" t="s">
        <v>84</v>
      </c>
      <c r="P274" s="46">
        <v>225.1186257428007</v>
      </c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</row>
    <row r="275" spans="3:31" ht="6" customHeight="1"/>
    <row r="276" spans="3:31" ht="6" customHeight="1">
      <c r="D276" s="23"/>
      <c r="E276" s="23"/>
      <c r="F276" s="23"/>
      <c r="G276" s="23"/>
      <c r="H276" s="23"/>
      <c r="I276" s="23"/>
      <c r="J276" s="23"/>
    </row>
    <row r="277" spans="3:31" ht="16.5" customHeight="1">
      <c r="C277" s="24" t="s">
        <v>7</v>
      </c>
    </row>
    <row r="278" spans="3:31" ht="16.5" customHeight="1">
      <c r="C278" s="25" t="s">
        <v>8</v>
      </c>
      <c r="D278" s="26">
        <v>2.0504061863625744</v>
      </c>
      <c r="E278" s="26">
        <v>4.0082531597029458</v>
      </c>
      <c r="F278" s="26">
        <v>11.163905907107951</v>
      </c>
      <c r="G278" s="26">
        <v>2.3867153838010191</v>
      </c>
      <c r="H278" s="26">
        <v>2.452906424189738</v>
      </c>
      <c r="I278" s="26">
        <v>-9.7497131284679064</v>
      </c>
      <c r="J278" s="26">
        <v>-12.572423712061475</v>
      </c>
      <c r="K278" s="26">
        <v>-1.7494392991997731</v>
      </c>
      <c r="L278" s="26">
        <v>2.2953635516746895</v>
      </c>
      <c r="M278" s="26">
        <v>3.6394257273227537</v>
      </c>
      <c r="N278" s="26">
        <v>2.5947433587906299</v>
      </c>
      <c r="O278" s="26" t="s">
        <v>84</v>
      </c>
      <c r="P278" s="26">
        <v>0.50144398180994587</v>
      </c>
    </row>
    <row r="279" spans="3:31" ht="16.5" customHeight="1">
      <c r="C279" s="25" t="s">
        <v>9</v>
      </c>
      <c r="D279" s="47">
        <v>4.2439041780695685E-2</v>
      </c>
      <c r="E279" s="47">
        <v>2.5672352549501731E-3</v>
      </c>
      <c r="F279" s="47">
        <v>-5.991660617488459E-3</v>
      </c>
      <c r="G279" s="47">
        <v>-1.3996290229985053E-2</v>
      </c>
      <c r="H279" s="47">
        <v>3.2519735148677675E-2</v>
      </c>
      <c r="I279" s="47">
        <v>-0.1652513611554014</v>
      </c>
      <c r="J279" s="47">
        <v>0.23979097472307265</v>
      </c>
      <c r="K279" s="47">
        <v>0.76259235645432843</v>
      </c>
      <c r="L279" s="47">
        <v>-6.945477255123278E-2</v>
      </c>
      <c r="M279" s="47">
        <v>-0.11972838944050079</v>
      </c>
      <c r="N279" s="47">
        <v>-1.6429308345690119E-3</v>
      </c>
      <c r="O279" s="47" t="s">
        <v>84</v>
      </c>
      <c r="P279" s="47">
        <v>1.8175760112733474E-2</v>
      </c>
    </row>
    <row r="280" spans="3:31" ht="16.5" customHeight="1">
      <c r="C280" s="25" t="s">
        <v>10</v>
      </c>
      <c r="D280" s="47">
        <v>7.9182965261078708E-2</v>
      </c>
      <c r="E280" s="47">
        <v>6.9909343276882252E-2</v>
      </c>
      <c r="F280" s="47">
        <v>0.160854776165682</v>
      </c>
      <c r="G280" s="47">
        <v>1.6283094271666965E-2</v>
      </c>
      <c r="H280" s="47">
        <v>6.5564323387296009E-2</v>
      </c>
      <c r="I280" s="47">
        <v>-0.25691599499752849</v>
      </c>
      <c r="J280" s="47">
        <v>3.9579565148608165E-2</v>
      </c>
      <c r="K280" s="47">
        <v>0.71582836374156433</v>
      </c>
      <c r="L280" s="47">
        <v>-4.274828719588375E-2</v>
      </c>
      <c r="M280" s="47">
        <v>-7.9587805643165921E-2</v>
      </c>
      <c r="N280" s="47">
        <v>3.2450700199056604E-2</v>
      </c>
      <c r="O280" s="47" t="s">
        <v>84</v>
      </c>
      <c r="P280" s="47">
        <v>2.5125830169202112E-2</v>
      </c>
    </row>
    <row r="281" spans="3:31"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9" t="str">
        <f>P268</f>
        <v>Source : MKG_destination - Novembre 2024</v>
      </c>
    </row>
    <row r="282" spans="3:31" ht="12.75" customHeight="1">
      <c r="C282" s="4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</row>
    <row r="284" spans="3:31" ht="48" customHeight="1">
      <c r="C284" s="15" t="s">
        <v>37</v>
      </c>
      <c r="D284" s="16">
        <v>45292</v>
      </c>
      <c r="E284" s="16">
        <v>45323</v>
      </c>
      <c r="F284" s="16">
        <v>45352</v>
      </c>
      <c r="G284" s="16">
        <v>45383</v>
      </c>
      <c r="H284" s="16">
        <v>45413</v>
      </c>
      <c r="I284" s="16">
        <v>45444</v>
      </c>
      <c r="J284" s="16">
        <v>45474</v>
      </c>
      <c r="K284" s="16">
        <v>45505</v>
      </c>
      <c r="L284" s="16">
        <v>45536</v>
      </c>
      <c r="M284" s="16">
        <v>45566</v>
      </c>
      <c r="N284" s="16">
        <v>45597</v>
      </c>
      <c r="O284" s="16">
        <v>45627</v>
      </c>
      <c r="P284" s="17" t="s">
        <v>3</v>
      </c>
    </row>
    <row r="285" spans="3:31" ht="16.5" customHeight="1">
      <c r="C285" s="18" t="s">
        <v>4</v>
      </c>
      <c r="D285" s="19">
        <v>0.69390292139910714</v>
      </c>
      <c r="E285" s="19">
        <v>0.72181089079908278</v>
      </c>
      <c r="F285" s="19">
        <v>0.81291772080202396</v>
      </c>
      <c r="G285" s="19">
        <v>0.81951835041865562</v>
      </c>
      <c r="H285" s="19">
        <v>0.80944887789891729</v>
      </c>
      <c r="I285" s="19">
        <v>0.81302830554478478</v>
      </c>
      <c r="J285" s="19">
        <v>0.77916756523614406</v>
      </c>
      <c r="K285" s="19">
        <v>0.75878700469202165</v>
      </c>
      <c r="L285" s="19">
        <v>0.82681743181597589</v>
      </c>
      <c r="M285" s="19">
        <v>0.86280293443200096</v>
      </c>
      <c r="N285" s="19">
        <v>0.83565359062661582</v>
      </c>
      <c r="O285" s="19" t="s">
        <v>84</v>
      </c>
      <c r="P285" s="19">
        <v>0.79399108712496591</v>
      </c>
    </row>
    <row r="286" spans="3:31" ht="16.5" customHeight="1">
      <c r="C286" s="18" t="s">
        <v>5</v>
      </c>
      <c r="D286" s="20">
        <v>212.64806341612379</v>
      </c>
      <c r="E286" s="20">
        <v>205.64155810505878</v>
      </c>
      <c r="F286" s="20">
        <v>232.52706931364239</v>
      </c>
      <c r="G286" s="20">
        <v>252.70716380354733</v>
      </c>
      <c r="H286" s="20">
        <v>287.24266807451977</v>
      </c>
      <c r="I286" s="20">
        <v>304.39662691456175</v>
      </c>
      <c r="J286" s="20">
        <v>317.85245723474412</v>
      </c>
      <c r="K286" s="20">
        <v>321.15406721328424</v>
      </c>
      <c r="L286" s="20">
        <v>296.95082848982241</v>
      </c>
      <c r="M286" s="20">
        <v>286.02726319366332</v>
      </c>
      <c r="N286" s="20">
        <v>231.000522158872</v>
      </c>
      <c r="O286" s="20" t="s">
        <v>84</v>
      </c>
      <c r="P286" s="46">
        <v>269.34594086978058</v>
      </c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D286" s="22"/>
      <c r="AE286" s="22"/>
    </row>
    <row r="287" spans="3:31" ht="16.5" customHeight="1">
      <c r="C287" s="18" t="s">
        <v>6</v>
      </c>
      <c r="D287" s="20">
        <v>147.55711243431091</v>
      </c>
      <c r="E287" s="20">
        <v>148.43431624112384</v>
      </c>
      <c r="F287" s="20">
        <v>189.02537521122039</v>
      </c>
      <c r="G287" s="20">
        <v>207.09815801926013</v>
      </c>
      <c r="H287" s="20">
        <v>232.50825535761118</v>
      </c>
      <c r="I287" s="20">
        <v>247.48307379389419</v>
      </c>
      <c r="J287" s="20">
        <v>247.66032520792118</v>
      </c>
      <c r="K287" s="20">
        <v>243.68753270542814</v>
      </c>
      <c r="L287" s="20">
        <v>245.52412138758129</v>
      </c>
      <c r="M287" s="20">
        <v>246.78516201104694</v>
      </c>
      <c r="N287" s="20">
        <v>193.03641577868453</v>
      </c>
      <c r="O287" s="20" t="s">
        <v>84</v>
      </c>
      <c r="P287" s="46">
        <v>213.85827640389385</v>
      </c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</row>
    <row r="288" spans="3:31" ht="6" customHeight="1"/>
    <row r="289" spans="3:16" ht="6" customHeight="1">
      <c r="D289" s="23"/>
      <c r="E289" s="23"/>
      <c r="F289" s="23"/>
      <c r="G289" s="23"/>
      <c r="H289" s="23"/>
      <c r="I289" s="23"/>
      <c r="J289" s="23"/>
    </row>
    <row r="290" spans="3:16" ht="16.5" customHeight="1">
      <c r="C290" s="24" t="s">
        <v>7</v>
      </c>
    </row>
    <row r="291" spans="3:16" ht="16.5" customHeight="1">
      <c r="C291" s="25" t="s">
        <v>8</v>
      </c>
      <c r="D291" s="26">
        <v>-4.9286720870014289</v>
      </c>
      <c r="E291" s="26">
        <v>-4.2574487131080136</v>
      </c>
      <c r="F291" s="26">
        <v>1.2930831503165541</v>
      </c>
      <c r="G291" s="26">
        <v>-4.0847803992895777</v>
      </c>
      <c r="H291" s="26">
        <v>-5.8063494286352046</v>
      </c>
      <c r="I291" s="26">
        <v>-12.601741741140582</v>
      </c>
      <c r="J291" s="26">
        <v>-7.3614393868916883</v>
      </c>
      <c r="K291" s="26">
        <v>-5.2899910190650878</v>
      </c>
      <c r="L291" s="26">
        <v>-3.751927281400258</v>
      </c>
      <c r="M291" s="26">
        <v>0.69729893307287627</v>
      </c>
      <c r="N291" s="26">
        <v>-1.2586055643308391</v>
      </c>
      <c r="O291" s="26" t="s">
        <v>84</v>
      </c>
      <c r="P291" s="26">
        <v>-4.3199013476907027</v>
      </c>
    </row>
    <row r="292" spans="3:16" ht="16.5" customHeight="1">
      <c r="C292" s="25" t="s">
        <v>9</v>
      </c>
      <c r="D292" s="47">
        <v>1.1745611840670023E-2</v>
      </c>
      <c r="E292" s="47">
        <v>6.420087196078228E-3</v>
      </c>
      <c r="F292" s="47">
        <v>2.0906902052986176E-2</v>
      </c>
      <c r="G292" s="47">
        <v>-9.9620890958652675E-3</v>
      </c>
      <c r="H292" s="47">
        <v>5.2232105738217571E-2</v>
      </c>
      <c r="I292" s="47">
        <v>-8.5289771471997899E-2</v>
      </c>
      <c r="J292" s="47">
        <v>0.14723914057698839</v>
      </c>
      <c r="K292" s="47">
        <v>0.44500353042047625</v>
      </c>
      <c r="L292" s="47">
        <v>-3.5337945884408639E-2</v>
      </c>
      <c r="M292" s="47">
        <v>-9.8414257556838414E-2</v>
      </c>
      <c r="N292" s="47">
        <v>-1.4233762465891253E-2</v>
      </c>
      <c r="O292" s="47" t="s">
        <v>84</v>
      </c>
      <c r="P292" s="47">
        <v>2.533293749002663E-2</v>
      </c>
    </row>
    <row r="293" spans="3:16" ht="16.5" customHeight="1">
      <c r="C293" s="25" t="s">
        <v>10</v>
      </c>
      <c r="D293" s="47">
        <v>-5.5351156906001564E-2</v>
      </c>
      <c r="E293" s="47">
        <v>-4.9635170122965588E-2</v>
      </c>
      <c r="F293" s="47">
        <v>3.7408641403284593E-2</v>
      </c>
      <c r="G293" s="47">
        <v>-5.6966349227190016E-2</v>
      </c>
      <c r="H293" s="47">
        <v>-1.8194870081787551E-2</v>
      </c>
      <c r="I293" s="47">
        <v>-0.20804143080123505</v>
      </c>
      <c r="J293" s="47">
        <v>4.8206424119313418E-2</v>
      </c>
      <c r="K293" s="47">
        <v>0.3508286021533793</v>
      </c>
      <c r="L293" s="47">
        <v>-7.7212158315515866E-2</v>
      </c>
      <c r="M293" s="47">
        <v>-9.1068466726804687E-2</v>
      </c>
      <c r="N293" s="47">
        <v>-2.886041752906543E-2</v>
      </c>
      <c r="O293" s="47" t="s">
        <v>84</v>
      </c>
      <c r="P293" s="47">
        <v>-2.7574247333474133E-2</v>
      </c>
    </row>
    <row r="294" spans="3:16"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9" t="str">
        <f>P281</f>
        <v>Source : MKG_destination - Novembre 2024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4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4" manualBreakCount="4">
    <brk id="69" min="1" max="16" man="1"/>
    <brk id="97" min="1" max="16" man="1"/>
    <brk id="163" min="1" max="16" man="1"/>
    <brk id="229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CF83-3997-42B1-B27B-74EFDED56A71}">
  <sheetPr>
    <tabColor rgb="FF1B4395"/>
  </sheetPr>
  <dimension ref="B1:AE212"/>
  <sheetViews>
    <sheetView view="pageBreakPreview" topLeftCell="A184" zoomScale="85" zoomScaleNormal="85" zoomScaleSheetLayoutView="85" workbookViewId="0">
      <selection activeCell="F22" sqref="F22"/>
    </sheetView>
  </sheetViews>
  <sheetFormatPr baseColWidth="10" defaultColWidth="10.88671875" defaultRowHeight="13.2"/>
  <cols>
    <col min="1" max="1" width="1.44140625" style="21" customWidth="1"/>
    <col min="2" max="2" width="1.5546875" style="21" customWidth="1"/>
    <col min="3" max="3" width="35.109375" style="21" customWidth="1"/>
    <col min="4" max="15" width="8.44140625" style="22" customWidth="1"/>
    <col min="16" max="16" width="15.44140625" style="22" customWidth="1"/>
    <col min="17" max="17" width="1.5546875" style="21" customWidth="1"/>
    <col min="18" max="29" width="10" style="22" customWidth="1"/>
    <col min="30" max="257" width="10.88671875" style="21"/>
    <col min="258" max="258" width="1.5546875" style="21" customWidth="1"/>
    <col min="259" max="259" width="35.109375" style="21" customWidth="1"/>
    <col min="260" max="271" width="8.44140625" style="21" customWidth="1"/>
    <col min="272" max="272" width="15.44140625" style="21" customWidth="1"/>
    <col min="273" max="273" width="1.5546875" style="21" customWidth="1"/>
    <col min="274" max="285" width="10" style="21" customWidth="1"/>
    <col min="286" max="513" width="10.88671875" style="21"/>
    <col min="514" max="514" width="1.5546875" style="21" customWidth="1"/>
    <col min="515" max="515" width="35.109375" style="21" customWidth="1"/>
    <col min="516" max="527" width="8.44140625" style="21" customWidth="1"/>
    <col min="528" max="528" width="15.44140625" style="21" customWidth="1"/>
    <col min="529" max="529" width="1.5546875" style="21" customWidth="1"/>
    <col min="530" max="541" width="10" style="21" customWidth="1"/>
    <col min="542" max="769" width="10.88671875" style="21"/>
    <col min="770" max="770" width="1.5546875" style="21" customWidth="1"/>
    <col min="771" max="771" width="35.109375" style="21" customWidth="1"/>
    <col min="772" max="783" width="8.44140625" style="21" customWidth="1"/>
    <col min="784" max="784" width="15.44140625" style="21" customWidth="1"/>
    <col min="785" max="785" width="1.5546875" style="21" customWidth="1"/>
    <col min="786" max="797" width="10" style="21" customWidth="1"/>
    <col min="798" max="1025" width="10.88671875" style="21"/>
    <col min="1026" max="1026" width="1.5546875" style="21" customWidth="1"/>
    <col min="1027" max="1027" width="35.109375" style="21" customWidth="1"/>
    <col min="1028" max="1039" width="8.44140625" style="21" customWidth="1"/>
    <col min="1040" max="1040" width="15.44140625" style="21" customWidth="1"/>
    <col min="1041" max="1041" width="1.5546875" style="21" customWidth="1"/>
    <col min="1042" max="1053" width="10" style="21" customWidth="1"/>
    <col min="1054" max="1281" width="10.88671875" style="21"/>
    <col min="1282" max="1282" width="1.5546875" style="21" customWidth="1"/>
    <col min="1283" max="1283" width="35.109375" style="21" customWidth="1"/>
    <col min="1284" max="1295" width="8.44140625" style="21" customWidth="1"/>
    <col min="1296" max="1296" width="15.44140625" style="21" customWidth="1"/>
    <col min="1297" max="1297" width="1.5546875" style="21" customWidth="1"/>
    <col min="1298" max="1309" width="10" style="21" customWidth="1"/>
    <col min="1310" max="1537" width="10.88671875" style="21"/>
    <col min="1538" max="1538" width="1.5546875" style="21" customWidth="1"/>
    <col min="1539" max="1539" width="35.109375" style="21" customWidth="1"/>
    <col min="1540" max="1551" width="8.44140625" style="21" customWidth="1"/>
    <col min="1552" max="1552" width="15.44140625" style="21" customWidth="1"/>
    <col min="1553" max="1553" width="1.5546875" style="21" customWidth="1"/>
    <col min="1554" max="1565" width="10" style="21" customWidth="1"/>
    <col min="1566" max="1793" width="10.88671875" style="21"/>
    <col min="1794" max="1794" width="1.5546875" style="21" customWidth="1"/>
    <col min="1795" max="1795" width="35.109375" style="21" customWidth="1"/>
    <col min="1796" max="1807" width="8.44140625" style="21" customWidth="1"/>
    <col min="1808" max="1808" width="15.44140625" style="21" customWidth="1"/>
    <col min="1809" max="1809" width="1.5546875" style="21" customWidth="1"/>
    <col min="1810" max="1821" width="10" style="21" customWidth="1"/>
    <col min="1822" max="2049" width="10.88671875" style="21"/>
    <col min="2050" max="2050" width="1.5546875" style="21" customWidth="1"/>
    <col min="2051" max="2051" width="35.109375" style="21" customWidth="1"/>
    <col min="2052" max="2063" width="8.44140625" style="21" customWidth="1"/>
    <col min="2064" max="2064" width="15.44140625" style="21" customWidth="1"/>
    <col min="2065" max="2065" width="1.5546875" style="21" customWidth="1"/>
    <col min="2066" max="2077" width="10" style="21" customWidth="1"/>
    <col min="2078" max="2305" width="10.88671875" style="21"/>
    <col min="2306" max="2306" width="1.5546875" style="21" customWidth="1"/>
    <col min="2307" max="2307" width="35.109375" style="21" customWidth="1"/>
    <col min="2308" max="2319" width="8.44140625" style="21" customWidth="1"/>
    <col min="2320" max="2320" width="15.44140625" style="21" customWidth="1"/>
    <col min="2321" max="2321" width="1.5546875" style="21" customWidth="1"/>
    <col min="2322" max="2333" width="10" style="21" customWidth="1"/>
    <col min="2334" max="2561" width="10.88671875" style="21"/>
    <col min="2562" max="2562" width="1.5546875" style="21" customWidth="1"/>
    <col min="2563" max="2563" width="35.109375" style="21" customWidth="1"/>
    <col min="2564" max="2575" width="8.44140625" style="21" customWidth="1"/>
    <col min="2576" max="2576" width="15.44140625" style="21" customWidth="1"/>
    <col min="2577" max="2577" width="1.5546875" style="21" customWidth="1"/>
    <col min="2578" max="2589" width="10" style="21" customWidth="1"/>
    <col min="2590" max="2817" width="10.88671875" style="21"/>
    <col min="2818" max="2818" width="1.5546875" style="21" customWidth="1"/>
    <col min="2819" max="2819" width="35.109375" style="21" customWidth="1"/>
    <col min="2820" max="2831" width="8.44140625" style="21" customWidth="1"/>
    <col min="2832" max="2832" width="15.44140625" style="21" customWidth="1"/>
    <col min="2833" max="2833" width="1.5546875" style="21" customWidth="1"/>
    <col min="2834" max="2845" width="10" style="21" customWidth="1"/>
    <col min="2846" max="3073" width="10.88671875" style="21"/>
    <col min="3074" max="3074" width="1.5546875" style="21" customWidth="1"/>
    <col min="3075" max="3075" width="35.109375" style="21" customWidth="1"/>
    <col min="3076" max="3087" width="8.44140625" style="21" customWidth="1"/>
    <col min="3088" max="3088" width="15.44140625" style="21" customWidth="1"/>
    <col min="3089" max="3089" width="1.5546875" style="21" customWidth="1"/>
    <col min="3090" max="3101" width="10" style="21" customWidth="1"/>
    <col min="3102" max="3329" width="10.88671875" style="21"/>
    <col min="3330" max="3330" width="1.5546875" style="21" customWidth="1"/>
    <col min="3331" max="3331" width="35.109375" style="21" customWidth="1"/>
    <col min="3332" max="3343" width="8.44140625" style="21" customWidth="1"/>
    <col min="3344" max="3344" width="15.44140625" style="21" customWidth="1"/>
    <col min="3345" max="3345" width="1.5546875" style="21" customWidth="1"/>
    <col min="3346" max="3357" width="10" style="21" customWidth="1"/>
    <col min="3358" max="3585" width="10.88671875" style="21"/>
    <col min="3586" max="3586" width="1.5546875" style="21" customWidth="1"/>
    <col min="3587" max="3587" width="35.109375" style="21" customWidth="1"/>
    <col min="3588" max="3599" width="8.44140625" style="21" customWidth="1"/>
    <col min="3600" max="3600" width="15.44140625" style="21" customWidth="1"/>
    <col min="3601" max="3601" width="1.5546875" style="21" customWidth="1"/>
    <col min="3602" max="3613" width="10" style="21" customWidth="1"/>
    <col min="3614" max="3841" width="10.88671875" style="21"/>
    <col min="3842" max="3842" width="1.5546875" style="21" customWidth="1"/>
    <col min="3843" max="3843" width="35.109375" style="21" customWidth="1"/>
    <col min="3844" max="3855" width="8.44140625" style="21" customWidth="1"/>
    <col min="3856" max="3856" width="15.44140625" style="21" customWidth="1"/>
    <col min="3857" max="3857" width="1.5546875" style="21" customWidth="1"/>
    <col min="3858" max="3869" width="10" style="21" customWidth="1"/>
    <col min="3870" max="4097" width="10.88671875" style="21"/>
    <col min="4098" max="4098" width="1.5546875" style="21" customWidth="1"/>
    <col min="4099" max="4099" width="35.109375" style="21" customWidth="1"/>
    <col min="4100" max="4111" width="8.44140625" style="21" customWidth="1"/>
    <col min="4112" max="4112" width="15.44140625" style="21" customWidth="1"/>
    <col min="4113" max="4113" width="1.5546875" style="21" customWidth="1"/>
    <col min="4114" max="4125" width="10" style="21" customWidth="1"/>
    <col min="4126" max="4353" width="10.88671875" style="21"/>
    <col min="4354" max="4354" width="1.5546875" style="21" customWidth="1"/>
    <col min="4355" max="4355" width="35.109375" style="21" customWidth="1"/>
    <col min="4356" max="4367" width="8.44140625" style="21" customWidth="1"/>
    <col min="4368" max="4368" width="15.44140625" style="21" customWidth="1"/>
    <col min="4369" max="4369" width="1.5546875" style="21" customWidth="1"/>
    <col min="4370" max="4381" width="10" style="21" customWidth="1"/>
    <col min="4382" max="4609" width="10.88671875" style="21"/>
    <col min="4610" max="4610" width="1.5546875" style="21" customWidth="1"/>
    <col min="4611" max="4611" width="35.109375" style="21" customWidth="1"/>
    <col min="4612" max="4623" width="8.44140625" style="21" customWidth="1"/>
    <col min="4624" max="4624" width="15.44140625" style="21" customWidth="1"/>
    <col min="4625" max="4625" width="1.5546875" style="21" customWidth="1"/>
    <col min="4626" max="4637" width="10" style="21" customWidth="1"/>
    <col min="4638" max="4865" width="10.88671875" style="21"/>
    <col min="4866" max="4866" width="1.5546875" style="21" customWidth="1"/>
    <col min="4867" max="4867" width="35.109375" style="21" customWidth="1"/>
    <col min="4868" max="4879" width="8.44140625" style="21" customWidth="1"/>
    <col min="4880" max="4880" width="15.44140625" style="21" customWidth="1"/>
    <col min="4881" max="4881" width="1.5546875" style="21" customWidth="1"/>
    <col min="4882" max="4893" width="10" style="21" customWidth="1"/>
    <col min="4894" max="5121" width="10.88671875" style="21"/>
    <col min="5122" max="5122" width="1.5546875" style="21" customWidth="1"/>
    <col min="5123" max="5123" width="35.109375" style="21" customWidth="1"/>
    <col min="5124" max="5135" width="8.44140625" style="21" customWidth="1"/>
    <col min="5136" max="5136" width="15.44140625" style="21" customWidth="1"/>
    <col min="5137" max="5137" width="1.5546875" style="21" customWidth="1"/>
    <col min="5138" max="5149" width="10" style="21" customWidth="1"/>
    <col min="5150" max="5377" width="10.88671875" style="21"/>
    <col min="5378" max="5378" width="1.5546875" style="21" customWidth="1"/>
    <col min="5379" max="5379" width="35.109375" style="21" customWidth="1"/>
    <col min="5380" max="5391" width="8.44140625" style="21" customWidth="1"/>
    <col min="5392" max="5392" width="15.44140625" style="21" customWidth="1"/>
    <col min="5393" max="5393" width="1.5546875" style="21" customWidth="1"/>
    <col min="5394" max="5405" width="10" style="21" customWidth="1"/>
    <col min="5406" max="5633" width="10.88671875" style="21"/>
    <col min="5634" max="5634" width="1.5546875" style="21" customWidth="1"/>
    <col min="5635" max="5635" width="35.109375" style="21" customWidth="1"/>
    <col min="5636" max="5647" width="8.44140625" style="21" customWidth="1"/>
    <col min="5648" max="5648" width="15.44140625" style="21" customWidth="1"/>
    <col min="5649" max="5649" width="1.5546875" style="21" customWidth="1"/>
    <col min="5650" max="5661" width="10" style="21" customWidth="1"/>
    <col min="5662" max="5889" width="10.88671875" style="21"/>
    <col min="5890" max="5890" width="1.5546875" style="21" customWidth="1"/>
    <col min="5891" max="5891" width="35.109375" style="21" customWidth="1"/>
    <col min="5892" max="5903" width="8.44140625" style="21" customWidth="1"/>
    <col min="5904" max="5904" width="15.44140625" style="21" customWidth="1"/>
    <col min="5905" max="5905" width="1.5546875" style="21" customWidth="1"/>
    <col min="5906" max="5917" width="10" style="21" customWidth="1"/>
    <col min="5918" max="6145" width="10.88671875" style="21"/>
    <col min="6146" max="6146" width="1.5546875" style="21" customWidth="1"/>
    <col min="6147" max="6147" width="35.109375" style="21" customWidth="1"/>
    <col min="6148" max="6159" width="8.44140625" style="21" customWidth="1"/>
    <col min="6160" max="6160" width="15.44140625" style="21" customWidth="1"/>
    <col min="6161" max="6161" width="1.5546875" style="21" customWidth="1"/>
    <col min="6162" max="6173" width="10" style="21" customWidth="1"/>
    <col min="6174" max="6401" width="10.88671875" style="21"/>
    <col min="6402" max="6402" width="1.5546875" style="21" customWidth="1"/>
    <col min="6403" max="6403" width="35.109375" style="21" customWidth="1"/>
    <col min="6404" max="6415" width="8.44140625" style="21" customWidth="1"/>
    <col min="6416" max="6416" width="15.44140625" style="21" customWidth="1"/>
    <col min="6417" max="6417" width="1.5546875" style="21" customWidth="1"/>
    <col min="6418" max="6429" width="10" style="21" customWidth="1"/>
    <col min="6430" max="6657" width="10.88671875" style="21"/>
    <col min="6658" max="6658" width="1.5546875" style="21" customWidth="1"/>
    <col min="6659" max="6659" width="35.109375" style="21" customWidth="1"/>
    <col min="6660" max="6671" width="8.44140625" style="21" customWidth="1"/>
    <col min="6672" max="6672" width="15.44140625" style="21" customWidth="1"/>
    <col min="6673" max="6673" width="1.5546875" style="21" customWidth="1"/>
    <col min="6674" max="6685" width="10" style="21" customWidth="1"/>
    <col min="6686" max="6913" width="10.88671875" style="21"/>
    <col min="6914" max="6914" width="1.5546875" style="21" customWidth="1"/>
    <col min="6915" max="6915" width="35.109375" style="21" customWidth="1"/>
    <col min="6916" max="6927" width="8.44140625" style="21" customWidth="1"/>
    <col min="6928" max="6928" width="15.44140625" style="21" customWidth="1"/>
    <col min="6929" max="6929" width="1.5546875" style="21" customWidth="1"/>
    <col min="6930" max="6941" width="10" style="21" customWidth="1"/>
    <col min="6942" max="7169" width="10.88671875" style="21"/>
    <col min="7170" max="7170" width="1.5546875" style="21" customWidth="1"/>
    <col min="7171" max="7171" width="35.109375" style="21" customWidth="1"/>
    <col min="7172" max="7183" width="8.44140625" style="21" customWidth="1"/>
    <col min="7184" max="7184" width="15.44140625" style="21" customWidth="1"/>
    <col min="7185" max="7185" width="1.5546875" style="21" customWidth="1"/>
    <col min="7186" max="7197" width="10" style="21" customWidth="1"/>
    <col min="7198" max="7425" width="10.88671875" style="21"/>
    <col min="7426" max="7426" width="1.5546875" style="21" customWidth="1"/>
    <col min="7427" max="7427" width="35.109375" style="21" customWidth="1"/>
    <col min="7428" max="7439" width="8.44140625" style="21" customWidth="1"/>
    <col min="7440" max="7440" width="15.44140625" style="21" customWidth="1"/>
    <col min="7441" max="7441" width="1.5546875" style="21" customWidth="1"/>
    <col min="7442" max="7453" width="10" style="21" customWidth="1"/>
    <col min="7454" max="7681" width="10.88671875" style="21"/>
    <col min="7682" max="7682" width="1.5546875" style="21" customWidth="1"/>
    <col min="7683" max="7683" width="35.109375" style="21" customWidth="1"/>
    <col min="7684" max="7695" width="8.44140625" style="21" customWidth="1"/>
    <col min="7696" max="7696" width="15.44140625" style="21" customWidth="1"/>
    <col min="7697" max="7697" width="1.5546875" style="21" customWidth="1"/>
    <col min="7698" max="7709" width="10" style="21" customWidth="1"/>
    <col min="7710" max="7937" width="10.88671875" style="21"/>
    <col min="7938" max="7938" width="1.5546875" style="21" customWidth="1"/>
    <col min="7939" max="7939" width="35.109375" style="21" customWidth="1"/>
    <col min="7940" max="7951" width="8.44140625" style="21" customWidth="1"/>
    <col min="7952" max="7952" width="15.44140625" style="21" customWidth="1"/>
    <col min="7953" max="7953" width="1.5546875" style="21" customWidth="1"/>
    <col min="7954" max="7965" width="10" style="21" customWidth="1"/>
    <col min="7966" max="8193" width="10.88671875" style="21"/>
    <col min="8194" max="8194" width="1.5546875" style="21" customWidth="1"/>
    <col min="8195" max="8195" width="35.109375" style="21" customWidth="1"/>
    <col min="8196" max="8207" width="8.44140625" style="21" customWidth="1"/>
    <col min="8208" max="8208" width="15.44140625" style="21" customWidth="1"/>
    <col min="8209" max="8209" width="1.5546875" style="21" customWidth="1"/>
    <col min="8210" max="8221" width="10" style="21" customWidth="1"/>
    <col min="8222" max="8449" width="10.88671875" style="21"/>
    <col min="8450" max="8450" width="1.5546875" style="21" customWidth="1"/>
    <col min="8451" max="8451" width="35.109375" style="21" customWidth="1"/>
    <col min="8452" max="8463" width="8.44140625" style="21" customWidth="1"/>
    <col min="8464" max="8464" width="15.44140625" style="21" customWidth="1"/>
    <col min="8465" max="8465" width="1.5546875" style="21" customWidth="1"/>
    <col min="8466" max="8477" width="10" style="21" customWidth="1"/>
    <col min="8478" max="8705" width="10.88671875" style="21"/>
    <col min="8706" max="8706" width="1.5546875" style="21" customWidth="1"/>
    <col min="8707" max="8707" width="35.109375" style="21" customWidth="1"/>
    <col min="8708" max="8719" width="8.44140625" style="21" customWidth="1"/>
    <col min="8720" max="8720" width="15.44140625" style="21" customWidth="1"/>
    <col min="8721" max="8721" width="1.5546875" style="21" customWidth="1"/>
    <col min="8722" max="8733" width="10" style="21" customWidth="1"/>
    <col min="8734" max="8961" width="10.88671875" style="21"/>
    <col min="8962" max="8962" width="1.5546875" style="21" customWidth="1"/>
    <col min="8963" max="8963" width="35.109375" style="21" customWidth="1"/>
    <col min="8964" max="8975" width="8.44140625" style="21" customWidth="1"/>
    <col min="8976" max="8976" width="15.44140625" style="21" customWidth="1"/>
    <col min="8977" max="8977" width="1.5546875" style="21" customWidth="1"/>
    <col min="8978" max="8989" width="10" style="21" customWidth="1"/>
    <col min="8990" max="9217" width="10.88671875" style="21"/>
    <col min="9218" max="9218" width="1.5546875" style="21" customWidth="1"/>
    <col min="9219" max="9219" width="35.109375" style="21" customWidth="1"/>
    <col min="9220" max="9231" width="8.44140625" style="21" customWidth="1"/>
    <col min="9232" max="9232" width="15.44140625" style="21" customWidth="1"/>
    <col min="9233" max="9233" width="1.5546875" style="21" customWidth="1"/>
    <col min="9234" max="9245" width="10" style="21" customWidth="1"/>
    <col min="9246" max="9473" width="10.88671875" style="21"/>
    <col min="9474" max="9474" width="1.5546875" style="21" customWidth="1"/>
    <col min="9475" max="9475" width="35.109375" style="21" customWidth="1"/>
    <col min="9476" max="9487" width="8.44140625" style="21" customWidth="1"/>
    <col min="9488" max="9488" width="15.44140625" style="21" customWidth="1"/>
    <col min="9489" max="9489" width="1.5546875" style="21" customWidth="1"/>
    <col min="9490" max="9501" width="10" style="21" customWidth="1"/>
    <col min="9502" max="9729" width="10.88671875" style="21"/>
    <col min="9730" max="9730" width="1.5546875" style="21" customWidth="1"/>
    <col min="9731" max="9731" width="35.109375" style="21" customWidth="1"/>
    <col min="9732" max="9743" width="8.44140625" style="21" customWidth="1"/>
    <col min="9744" max="9744" width="15.44140625" style="21" customWidth="1"/>
    <col min="9745" max="9745" width="1.5546875" style="21" customWidth="1"/>
    <col min="9746" max="9757" width="10" style="21" customWidth="1"/>
    <col min="9758" max="9985" width="10.88671875" style="21"/>
    <col min="9986" max="9986" width="1.5546875" style="21" customWidth="1"/>
    <col min="9987" max="9987" width="35.109375" style="21" customWidth="1"/>
    <col min="9988" max="9999" width="8.44140625" style="21" customWidth="1"/>
    <col min="10000" max="10000" width="15.44140625" style="21" customWidth="1"/>
    <col min="10001" max="10001" width="1.5546875" style="21" customWidth="1"/>
    <col min="10002" max="10013" width="10" style="21" customWidth="1"/>
    <col min="10014" max="10241" width="10.88671875" style="21"/>
    <col min="10242" max="10242" width="1.5546875" style="21" customWidth="1"/>
    <col min="10243" max="10243" width="35.109375" style="21" customWidth="1"/>
    <col min="10244" max="10255" width="8.44140625" style="21" customWidth="1"/>
    <col min="10256" max="10256" width="15.44140625" style="21" customWidth="1"/>
    <col min="10257" max="10257" width="1.5546875" style="21" customWidth="1"/>
    <col min="10258" max="10269" width="10" style="21" customWidth="1"/>
    <col min="10270" max="10497" width="10.88671875" style="21"/>
    <col min="10498" max="10498" width="1.5546875" style="21" customWidth="1"/>
    <col min="10499" max="10499" width="35.109375" style="21" customWidth="1"/>
    <col min="10500" max="10511" width="8.44140625" style="21" customWidth="1"/>
    <col min="10512" max="10512" width="15.44140625" style="21" customWidth="1"/>
    <col min="10513" max="10513" width="1.5546875" style="21" customWidth="1"/>
    <col min="10514" max="10525" width="10" style="21" customWidth="1"/>
    <col min="10526" max="10753" width="10.88671875" style="21"/>
    <col min="10754" max="10754" width="1.5546875" style="21" customWidth="1"/>
    <col min="10755" max="10755" width="35.109375" style="21" customWidth="1"/>
    <col min="10756" max="10767" width="8.44140625" style="21" customWidth="1"/>
    <col min="10768" max="10768" width="15.44140625" style="21" customWidth="1"/>
    <col min="10769" max="10769" width="1.5546875" style="21" customWidth="1"/>
    <col min="10770" max="10781" width="10" style="21" customWidth="1"/>
    <col min="10782" max="11009" width="10.88671875" style="21"/>
    <col min="11010" max="11010" width="1.5546875" style="21" customWidth="1"/>
    <col min="11011" max="11011" width="35.109375" style="21" customWidth="1"/>
    <col min="11012" max="11023" width="8.44140625" style="21" customWidth="1"/>
    <col min="11024" max="11024" width="15.44140625" style="21" customWidth="1"/>
    <col min="11025" max="11025" width="1.5546875" style="21" customWidth="1"/>
    <col min="11026" max="11037" width="10" style="21" customWidth="1"/>
    <col min="11038" max="11265" width="10.88671875" style="21"/>
    <col min="11266" max="11266" width="1.5546875" style="21" customWidth="1"/>
    <col min="11267" max="11267" width="35.109375" style="21" customWidth="1"/>
    <col min="11268" max="11279" width="8.44140625" style="21" customWidth="1"/>
    <col min="11280" max="11280" width="15.44140625" style="21" customWidth="1"/>
    <col min="11281" max="11281" width="1.5546875" style="21" customWidth="1"/>
    <col min="11282" max="11293" width="10" style="21" customWidth="1"/>
    <col min="11294" max="11521" width="10.88671875" style="21"/>
    <col min="11522" max="11522" width="1.5546875" style="21" customWidth="1"/>
    <col min="11523" max="11523" width="35.109375" style="21" customWidth="1"/>
    <col min="11524" max="11535" width="8.44140625" style="21" customWidth="1"/>
    <col min="11536" max="11536" width="15.44140625" style="21" customWidth="1"/>
    <col min="11537" max="11537" width="1.5546875" style="21" customWidth="1"/>
    <col min="11538" max="11549" width="10" style="21" customWidth="1"/>
    <col min="11550" max="11777" width="10.88671875" style="21"/>
    <col min="11778" max="11778" width="1.5546875" style="21" customWidth="1"/>
    <col min="11779" max="11779" width="35.109375" style="21" customWidth="1"/>
    <col min="11780" max="11791" width="8.44140625" style="21" customWidth="1"/>
    <col min="11792" max="11792" width="15.44140625" style="21" customWidth="1"/>
    <col min="11793" max="11793" width="1.5546875" style="21" customWidth="1"/>
    <col min="11794" max="11805" width="10" style="21" customWidth="1"/>
    <col min="11806" max="12033" width="10.88671875" style="21"/>
    <col min="12034" max="12034" width="1.5546875" style="21" customWidth="1"/>
    <col min="12035" max="12035" width="35.109375" style="21" customWidth="1"/>
    <col min="12036" max="12047" width="8.44140625" style="21" customWidth="1"/>
    <col min="12048" max="12048" width="15.44140625" style="21" customWidth="1"/>
    <col min="12049" max="12049" width="1.5546875" style="21" customWidth="1"/>
    <col min="12050" max="12061" width="10" style="21" customWidth="1"/>
    <col min="12062" max="12289" width="10.88671875" style="21"/>
    <col min="12290" max="12290" width="1.5546875" style="21" customWidth="1"/>
    <col min="12291" max="12291" width="35.109375" style="21" customWidth="1"/>
    <col min="12292" max="12303" width="8.44140625" style="21" customWidth="1"/>
    <col min="12304" max="12304" width="15.44140625" style="21" customWidth="1"/>
    <col min="12305" max="12305" width="1.5546875" style="21" customWidth="1"/>
    <col min="12306" max="12317" width="10" style="21" customWidth="1"/>
    <col min="12318" max="12545" width="10.88671875" style="21"/>
    <col min="12546" max="12546" width="1.5546875" style="21" customWidth="1"/>
    <col min="12547" max="12547" width="35.109375" style="21" customWidth="1"/>
    <col min="12548" max="12559" width="8.44140625" style="21" customWidth="1"/>
    <col min="12560" max="12560" width="15.44140625" style="21" customWidth="1"/>
    <col min="12561" max="12561" width="1.5546875" style="21" customWidth="1"/>
    <col min="12562" max="12573" width="10" style="21" customWidth="1"/>
    <col min="12574" max="12801" width="10.88671875" style="21"/>
    <col min="12802" max="12802" width="1.5546875" style="21" customWidth="1"/>
    <col min="12803" max="12803" width="35.109375" style="21" customWidth="1"/>
    <col min="12804" max="12815" width="8.44140625" style="21" customWidth="1"/>
    <col min="12816" max="12816" width="15.44140625" style="21" customWidth="1"/>
    <col min="12817" max="12817" width="1.5546875" style="21" customWidth="1"/>
    <col min="12818" max="12829" width="10" style="21" customWidth="1"/>
    <col min="12830" max="13057" width="10.88671875" style="21"/>
    <col min="13058" max="13058" width="1.5546875" style="21" customWidth="1"/>
    <col min="13059" max="13059" width="35.109375" style="21" customWidth="1"/>
    <col min="13060" max="13071" width="8.44140625" style="21" customWidth="1"/>
    <col min="13072" max="13072" width="15.44140625" style="21" customWidth="1"/>
    <col min="13073" max="13073" width="1.5546875" style="21" customWidth="1"/>
    <col min="13074" max="13085" width="10" style="21" customWidth="1"/>
    <col min="13086" max="13313" width="10.88671875" style="21"/>
    <col min="13314" max="13314" width="1.5546875" style="21" customWidth="1"/>
    <col min="13315" max="13315" width="35.109375" style="21" customWidth="1"/>
    <col min="13316" max="13327" width="8.44140625" style="21" customWidth="1"/>
    <col min="13328" max="13328" width="15.44140625" style="21" customWidth="1"/>
    <col min="13329" max="13329" width="1.5546875" style="21" customWidth="1"/>
    <col min="13330" max="13341" width="10" style="21" customWidth="1"/>
    <col min="13342" max="13569" width="10.88671875" style="21"/>
    <col min="13570" max="13570" width="1.5546875" style="21" customWidth="1"/>
    <col min="13571" max="13571" width="35.109375" style="21" customWidth="1"/>
    <col min="13572" max="13583" width="8.44140625" style="21" customWidth="1"/>
    <col min="13584" max="13584" width="15.44140625" style="21" customWidth="1"/>
    <col min="13585" max="13585" width="1.5546875" style="21" customWidth="1"/>
    <col min="13586" max="13597" width="10" style="21" customWidth="1"/>
    <col min="13598" max="13825" width="10.88671875" style="21"/>
    <col min="13826" max="13826" width="1.5546875" style="21" customWidth="1"/>
    <col min="13827" max="13827" width="35.109375" style="21" customWidth="1"/>
    <col min="13828" max="13839" width="8.44140625" style="21" customWidth="1"/>
    <col min="13840" max="13840" width="15.44140625" style="21" customWidth="1"/>
    <col min="13841" max="13841" width="1.5546875" style="21" customWidth="1"/>
    <col min="13842" max="13853" width="10" style="21" customWidth="1"/>
    <col min="13854" max="14081" width="10.88671875" style="21"/>
    <col min="14082" max="14082" width="1.5546875" style="21" customWidth="1"/>
    <col min="14083" max="14083" width="35.109375" style="21" customWidth="1"/>
    <col min="14084" max="14095" width="8.44140625" style="21" customWidth="1"/>
    <col min="14096" max="14096" width="15.44140625" style="21" customWidth="1"/>
    <col min="14097" max="14097" width="1.5546875" style="21" customWidth="1"/>
    <col min="14098" max="14109" width="10" style="21" customWidth="1"/>
    <col min="14110" max="14337" width="10.88671875" style="21"/>
    <col min="14338" max="14338" width="1.5546875" style="21" customWidth="1"/>
    <col min="14339" max="14339" width="35.109375" style="21" customWidth="1"/>
    <col min="14340" max="14351" width="8.44140625" style="21" customWidth="1"/>
    <col min="14352" max="14352" width="15.44140625" style="21" customWidth="1"/>
    <col min="14353" max="14353" width="1.5546875" style="21" customWidth="1"/>
    <col min="14354" max="14365" width="10" style="21" customWidth="1"/>
    <col min="14366" max="14593" width="10.88671875" style="21"/>
    <col min="14594" max="14594" width="1.5546875" style="21" customWidth="1"/>
    <col min="14595" max="14595" width="35.109375" style="21" customWidth="1"/>
    <col min="14596" max="14607" width="8.44140625" style="21" customWidth="1"/>
    <col min="14608" max="14608" width="15.44140625" style="21" customWidth="1"/>
    <col min="14609" max="14609" width="1.5546875" style="21" customWidth="1"/>
    <col min="14610" max="14621" width="10" style="21" customWidth="1"/>
    <col min="14622" max="14849" width="10.88671875" style="21"/>
    <col min="14850" max="14850" width="1.5546875" style="21" customWidth="1"/>
    <col min="14851" max="14851" width="35.109375" style="21" customWidth="1"/>
    <col min="14852" max="14863" width="8.44140625" style="21" customWidth="1"/>
    <col min="14864" max="14864" width="15.44140625" style="21" customWidth="1"/>
    <col min="14865" max="14865" width="1.5546875" style="21" customWidth="1"/>
    <col min="14866" max="14877" width="10" style="21" customWidth="1"/>
    <col min="14878" max="15105" width="10.88671875" style="21"/>
    <col min="15106" max="15106" width="1.5546875" style="21" customWidth="1"/>
    <col min="15107" max="15107" width="35.109375" style="21" customWidth="1"/>
    <col min="15108" max="15119" width="8.44140625" style="21" customWidth="1"/>
    <col min="15120" max="15120" width="15.44140625" style="21" customWidth="1"/>
    <col min="15121" max="15121" width="1.5546875" style="21" customWidth="1"/>
    <col min="15122" max="15133" width="10" style="21" customWidth="1"/>
    <col min="15134" max="15361" width="10.88671875" style="21"/>
    <col min="15362" max="15362" width="1.5546875" style="21" customWidth="1"/>
    <col min="15363" max="15363" width="35.109375" style="21" customWidth="1"/>
    <col min="15364" max="15375" width="8.44140625" style="21" customWidth="1"/>
    <col min="15376" max="15376" width="15.44140625" style="21" customWidth="1"/>
    <col min="15377" max="15377" width="1.5546875" style="21" customWidth="1"/>
    <col min="15378" max="15389" width="10" style="21" customWidth="1"/>
    <col min="15390" max="15617" width="10.88671875" style="21"/>
    <col min="15618" max="15618" width="1.5546875" style="21" customWidth="1"/>
    <col min="15619" max="15619" width="35.109375" style="21" customWidth="1"/>
    <col min="15620" max="15631" width="8.44140625" style="21" customWidth="1"/>
    <col min="15632" max="15632" width="15.44140625" style="21" customWidth="1"/>
    <col min="15633" max="15633" width="1.5546875" style="21" customWidth="1"/>
    <col min="15634" max="15645" width="10" style="21" customWidth="1"/>
    <col min="15646" max="15873" width="10.88671875" style="21"/>
    <col min="15874" max="15874" width="1.5546875" style="21" customWidth="1"/>
    <col min="15875" max="15875" width="35.109375" style="21" customWidth="1"/>
    <col min="15876" max="15887" width="8.44140625" style="21" customWidth="1"/>
    <col min="15888" max="15888" width="15.44140625" style="21" customWidth="1"/>
    <col min="15889" max="15889" width="1.5546875" style="21" customWidth="1"/>
    <col min="15890" max="15901" width="10" style="21" customWidth="1"/>
    <col min="15902" max="16129" width="10.88671875" style="21"/>
    <col min="16130" max="16130" width="1.5546875" style="21" customWidth="1"/>
    <col min="16131" max="16131" width="35.109375" style="21" customWidth="1"/>
    <col min="16132" max="16143" width="8.44140625" style="21" customWidth="1"/>
    <col min="16144" max="16144" width="15.44140625" style="21" customWidth="1"/>
    <col min="16145" max="16145" width="1.5546875" style="21" customWidth="1"/>
    <col min="16146" max="16157" width="10" style="21" customWidth="1"/>
    <col min="16158" max="16384" width="10.88671875" style="21"/>
  </cols>
  <sheetData>
    <row r="1" spans="2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2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2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2:31" ht="24.6">
      <c r="B5" s="43" t="s">
        <v>38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2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2:31" ht="48" customHeight="1">
      <c r="C7" s="15" t="s">
        <v>39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</row>
    <row r="8" spans="2:31" ht="16.5" customHeight="1">
      <c r="C8" s="18" t="s">
        <v>4</v>
      </c>
      <c r="D8" s="19">
        <f>+'Consolidation av Paris'!D60</f>
        <v>0.62490234972657921</v>
      </c>
      <c r="E8" s="19">
        <f>+'Consolidation av Paris'!E60</f>
        <v>0.62702548570442718</v>
      </c>
      <c r="F8" s="19">
        <f>+'Consolidation av Paris'!F60</f>
        <v>0.74202577255613911</v>
      </c>
      <c r="G8" s="19">
        <f>+'Consolidation av Paris'!G60</f>
        <v>0.74153101383422815</v>
      </c>
      <c r="H8" s="19">
        <f>+'Consolidation av Paris'!H60</f>
        <v>0.74980206036152497</v>
      </c>
      <c r="I8" s="19">
        <f>+'Consolidation av Paris'!I60</f>
        <v>0.75197491356644752</v>
      </c>
      <c r="J8" s="19">
        <f>+'Consolidation av Paris'!J60</f>
        <v>0.68724853699331279</v>
      </c>
      <c r="K8" s="19">
        <f>+'Consolidation av Paris'!K60</f>
        <v>0.67813599911291711</v>
      </c>
      <c r="L8" s="19">
        <f>+'Consolidation av Paris'!L60</f>
        <v>0.7977464434384034</v>
      </c>
      <c r="M8" s="19">
        <f>+'Consolidation av Paris'!M60</f>
        <v>0.81451980820050929</v>
      </c>
      <c r="N8" s="19">
        <f>+'Consolidation av Paris'!N60</f>
        <v>0.74166689525219343</v>
      </c>
      <c r="O8" s="19" t="str">
        <f>+'Consolidation av Paris'!O60</f>
        <v/>
      </c>
      <c r="P8" s="52">
        <f>+'Consolidation av Paris'!P60</f>
        <v>0.72350869323824596</v>
      </c>
    </row>
    <row r="9" spans="2:31" ht="16.5" customHeight="1">
      <c r="C9" s="18" t="s">
        <v>5</v>
      </c>
      <c r="D9" s="20">
        <f>+'Consolidation av Paris'!D61</f>
        <v>171.47504064132298</v>
      </c>
      <c r="E9" s="20">
        <f>+'Consolidation av Paris'!E61</f>
        <v>164.0348816271802</v>
      </c>
      <c r="F9" s="20">
        <f>+'Consolidation av Paris'!F61</f>
        <v>179.76923711029534</v>
      </c>
      <c r="G9" s="20">
        <f>+'Consolidation av Paris'!G61</f>
        <v>188.03383666087285</v>
      </c>
      <c r="H9" s="20">
        <f>+'Consolidation av Paris'!H61</f>
        <v>208.34917750984553</v>
      </c>
      <c r="I9" s="20">
        <f>+'Consolidation av Paris'!I61</f>
        <v>228.11571382300082</v>
      </c>
      <c r="J9" s="20">
        <f>+'Consolidation av Paris'!J61</f>
        <v>250.50746661407584</v>
      </c>
      <c r="K9" s="20">
        <f>+'Consolidation av Paris'!K61</f>
        <v>265.69111511521703</v>
      </c>
      <c r="L9" s="20">
        <f>+'Consolidation av Paris'!L61</f>
        <v>221.04268680357342</v>
      </c>
      <c r="M9" s="20">
        <f>+'Consolidation av Paris'!M61</f>
        <v>214.10900509131486</v>
      </c>
      <c r="N9" s="20">
        <f>+'Consolidation av Paris'!N61</f>
        <v>182.26187354715898</v>
      </c>
      <c r="O9" s="20" t="str">
        <f>+'Consolidation av Paris'!O61</f>
        <v/>
      </c>
      <c r="P9" s="46">
        <f>+'Consolidation av Paris'!P61</f>
        <v>207.52245882120391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D9" s="22"/>
      <c r="AE9" s="22"/>
    </row>
    <row r="10" spans="2:31" ht="16.5" customHeight="1">
      <c r="C10" s="18" t="s">
        <v>6</v>
      </c>
      <c r="D10" s="20">
        <f>+'Consolidation av Paris'!D62</f>
        <v>107.1551558162234</v>
      </c>
      <c r="E10" s="20">
        <f>+'Consolidation av Paris'!E62</f>
        <v>102.85405132475088</v>
      </c>
      <c r="F10" s="20">
        <f>+'Consolidation av Paris'!F62</f>
        <v>133.39340704859467</v>
      </c>
      <c r="G10" s="20">
        <f>+'Consolidation av Paris'!G62</f>
        <v>139.43292153427669</v>
      </c>
      <c r="H10" s="20">
        <f>+'Consolidation av Paris'!H62</f>
        <v>156.22064257151129</v>
      </c>
      <c r="I10" s="20">
        <f>+'Consolidation av Paris'!I62</f>
        <v>171.53729418519953</v>
      </c>
      <c r="J10" s="20">
        <f>+'Consolidation av Paris'!J62</f>
        <v>172.16088993642475</v>
      </c>
      <c r="K10" s="20">
        <f>+'Consolidation av Paris'!K62</f>
        <v>180.17470980408277</v>
      </c>
      <c r="L10" s="20">
        <f>+'Consolidation av Paris'!L62</f>
        <v>176.33601724561959</v>
      </c>
      <c r="M10" s="20">
        <f>+'Consolidation av Paris'!M62</f>
        <v>174.39602576097965</v>
      </c>
      <c r="N10" s="20">
        <f>+'Consolidation av Paris'!N62</f>
        <v>135.17759787656928</v>
      </c>
      <c r="O10" s="20" t="str">
        <f>+'Consolidation av Paris'!O62</f>
        <v/>
      </c>
      <c r="P10" s="46">
        <f>+'Consolidation av Paris'!P62</f>
        <v>150.14430299931695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2:31" ht="6" customHeight="1"/>
    <row r="12" spans="2:31" ht="6" customHeight="1">
      <c r="D12" s="23"/>
      <c r="E12" s="23"/>
      <c r="F12" s="23"/>
      <c r="G12" s="23"/>
      <c r="H12" s="23"/>
      <c r="I12" s="23"/>
      <c r="J12" s="23"/>
    </row>
    <row r="13" spans="2:31" ht="16.5" customHeight="1">
      <c r="C13" s="24" t="s">
        <v>7</v>
      </c>
    </row>
    <row r="14" spans="2:31" ht="16.5" customHeight="1">
      <c r="C14" s="25" t="s">
        <v>8</v>
      </c>
      <c r="D14" s="26">
        <f>+'Consolidation av Paris'!D66</f>
        <v>-1.5606921937663887</v>
      </c>
      <c r="E14" s="26">
        <f>+'Consolidation av Paris'!E66</f>
        <v>-1.2217688772043656</v>
      </c>
      <c r="F14" s="26">
        <f>+'Consolidation av Paris'!F66</f>
        <v>3.479270453229677</v>
      </c>
      <c r="G14" s="26">
        <f>+'Consolidation av Paris'!G66</f>
        <v>-3.6922064277604916</v>
      </c>
      <c r="H14" s="26">
        <f>+'Consolidation av Paris'!H66</f>
        <v>-1.1790211606445111</v>
      </c>
      <c r="I14" s="26">
        <f>+'Consolidation av Paris'!I66</f>
        <v>-13.21260489826097</v>
      </c>
      <c r="J14" s="26">
        <f>+'Consolidation av Paris'!J66</f>
        <v>-8.4080590075503281</v>
      </c>
      <c r="K14" s="26">
        <f>+'Consolidation av Paris'!K66</f>
        <v>0.83698683134094676</v>
      </c>
      <c r="L14" s="26">
        <f>+'Consolidation av Paris'!L66</f>
        <v>0.66499719014992964</v>
      </c>
      <c r="M14" s="26">
        <f>+'Consolidation av Paris'!M66</f>
        <v>2.7950343229451668</v>
      </c>
      <c r="N14" s="26">
        <f>+'Consolidation av Paris'!N66</f>
        <v>-6.0893859440813713E-2</v>
      </c>
      <c r="O14" s="26" t="str">
        <f>+'Consolidation av Paris'!O66</f>
        <v/>
      </c>
      <c r="P14" s="26">
        <f>+'Consolidation av Paris'!P66</f>
        <v>-1.9821151017105909</v>
      </c>
    </row>
    <row r="15" spans="2:31" ht="16.5" customHeight="1">
      <c r="C15" s="25" t="s">
        <v>9</v>
      </c>
      <c r="D15" s="27">
        <f>+'Consolidation av Paris'!D67</f>
        <v>-1.6076845981124466E-3</v>
      </c>
      <c r="E15" s="27">
        <f>+'Consolidation av Paris'!E67</f>
        <v>9.0450738035370293E-3</v>
      </c>
      <c r="F15" s="27">
        <f>+'Consolidation av Paris'!F67</f>
        <v>5.8443985307150559E-3</v>
      </c>
      <c r="G15" s="27">
        <f>+'Consolidation av Paris'!G67</f>
        <v>3.8270867805982878E-3</v>
      </c>
      <c r="H15" s="27">
        <f>+'Consolidation av Paris'!H67</f>
        <v>2.4525975215035078E-2</v>
      </c>
      <c r="I15" s="27">
        <f>+'Consolidation av Paris'!I67</f>
        <v>-0.13766316401303191</v>
      </c>
      <c r="J15" s="27">
        <f>+'Consolidation av Paris'!J67</f>
        <v>0.23811065294191502</v>
      </c>
      <c r="K15" s="27">
        <f>+'Consolidation av Paris'!K67</f>
        <v>0.65170559007021467</v>
      </c>
      <c r="L15" s="27">
        <f>+'Consolidation av Paris'!L67</f>
        <v>-4.8854106228524374E-2</v>
      </c>
      <c r="M15" s="27">
        <f>+'Consolidation av Paris'!M67</f>
        <v>-9.564030401027146E-2</v>
      </c>
      <c r="N15" s="27">
        <f>+'Consolidation av Paris'!N67</f>
        <v>-1.0724632446544979E-2</v>
      </c>
      <c r="O15" s="27" t="str">
        <f>+'Consolidation av Paris'!O67</f>
        <v/>
      </c>
      <c r="P15" s="27">
        <f>+'Consolidation av Paris'!P67</f>
        <v>2.9958181798672046E-2</v>
      </c>
    </row>
    <row r="16" spans="2:31" ht="16.5" customHeight="1">
      <c r="C16" s="25" t="s">
        <v>10</v>
      </c>
      <c r="D16" s="27">
        <f>+'Consolidation av Paris'!D68</f>
        <v>-2.5934937331167029E-2</v>
      </c>
      <c r="E16" s="27">
        <f>+'Consolidation av Paris'!E68</f>
        <v>-1.0240542626848925E-2</v>
      </c>
      <c r="F16" s="27">
        <f>+'Consolidation av Paris'!F68</f>
        <v>5.5327445274175879E-2</v>
      </c>
      <c r="G16" s="27">
        <f>+'Consolidation av Paris'!G68</f>
        <v>-4.378447679830455E-2</v>
      </c>
      <c r="H16" s="27">
        <f>+'Consolidation av Paris'!H68</f>
        <v>8.6652863810063874E-3</v>
      </c>
      <c r="I16" s="27">
        <f>+'Consolidation av Paris'!I68</f>
        <v>-0.26653663419071039</v>
      </c>
      <c r="J16" s="27">
        <f>+'Consolidation av Paris'!J68</f>
        <v>0.10314741789110715</v>
      </c>
      <c r="K16" s="27">
        <f>+'Consolidation av Paris'!K68</f>
        <v>0.67234646401961484</v>
      </c>
      <c r="L16" s="27">
        <f>+'Consolidation av Paris'!L68</f>
        <v>-4.0858755856756579E-2</v>
      </c>
      <c r="M16" s="27">
        <f>+'Consolidation av Paris'!M68</f>
        <v>-6.350434522788273E-2</v>
      </c>
      <c r="N16" s="27">
        <f>+'Consolidation av Paris'!N68</f>
        <v>-1.1536201305898719E-2</v>
      </c>
      <c r="O16" s="27" t="str">
        <f>+'Consolidation av Paris'!O68</f>
        <v/>
      </c>
      <c r="P16" s="27">
        <f>+'Consolidation av Paris'!P68</f>
        <v>2.4939856272045979E-3</v>
      </c>
    </row>
    <row r="17" spans="3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83</v>
      </c>
    </row>
    <row r="18" spans="3:31" ht="13.5" customHeight="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3:31">
      <c r="D19" s="13"/>
      <c r="P19" s="48"/>
    </row>
    <row r="20" spans="3:31" ht="48" customHeight="1">
      <c r="C20" s="15" t="s">
        <v>40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</row>
    <row r="21" spans="3:31" ht="16.5" customHeight="1">
      <c r="C21" s="18" t="s">
        <v>4</v>
      </c>
      <c r="D21" s="19">
        <v>0.50925874065227639</v>
      </c>
      <c r="E21" s="19">
        <v>0.68098977911948522</v>
      </c>
      <c r="F21" s="19">
        <v>0.72368508802128295</v>
      </c>
      <c r="G21" s="19">
        <v>0.75860366779364241</v>
      </c>
      <c r="H21" s="19">
        <v>0.79112156428039282</v>
      </c>
      <c r="I21" s="19">
        <v>0.78630813198233307</v>
      </c>
      <c r="J21" s="19">
        <v>0.76902306609599858</v>
      </c>
      <c r="K21" s="19">
        <v>0.75507926880845722</v>
      </c>
      <c r="L21" s="19">
        <v>0.85865580069985237</v>
      </c>
      <c r="M21" s="19">
        <v>0.80500880026096089</v>
      </c>
      <c r="N21" s="19">
        <v>0.76688831265049084</v>
      </c>
      <c r="O21" s="19" t="s">
        <v>84</v>
      </c>
      <c r="P21" s="19">
        <v>0.74586378156605271</v>
      </c>
    </row>
    <row r="22" spans="3:31" ht="16.5" customHeight="1">
      <c r="C22" s="18" t="s">
        <v>5</v>
      </c>
      <c r="D22" s="20">
        <v>101.95244875169853</v>
      </c>
      <c r="E22" s="20">
        <v>122.25774784514788</v>
      </c>
      <c r="F22" s="20">
        <v>125.3080943521844</v>
      </c>
      <c r="G22" s="20">
        <v>127.91303894921975</v>
      </c>
      <c r="H22" s="20">
        <v>143.98883969951504</v>
      </c>
      <c r="I22" s="20">
        <v>173.9659620155885</v>
      </c>
      <c r="J22" s="20">
        <v>143.4947658227054</v>
      </c>
      <c r="K22" s="20">
        <v>110.18028391228283</v>
      </c>
      <c r="L22" s="20">
        <v>194.78593925658583</v>
      </c>
      <c r="M22" s="20">
        <v>137.10930128354985</v>
      </c>
      <c r="N22" s="20">
        <v>125.82699731481694</v>
      </c>
      <c r="O22" s="20" t="s">
        <v>84</v>
      </c>
      <c r="P22" s="20">
        <v>138.99410065806123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3:31" ht="16.5" customHeight="1">
      <c r="C23" s="18" t="s">
        <v>6</v>
      </c>
      <c r="D23" s="20">
        <v>51.920175657705741</v>
      </c>
      <c r="E23" s="20">
        <v>83.256276700712974</v>
      </c>
      <c r="F23" s="20">
        <v>90.683599291039798</v>
      </c>
      <c r="G23" s="20">
        <v>97.035300505509142</v>
      </c>
      <c r="H23" s="20">
        <v>113.91267610199908</v>
      </c>
      <c r="I23" s="20">
        <v>136.7908506209869</v>
      </c>
      <c r="J23" s="20">
        <v>110.35078478170421</v>
      </c>
      <c r="K23" s="20">
        <v>83.194848213594753</v>
      </c>
      <c r="L23" s="20">
        <v>167.25407663743653</v>
      </c>
      <c r="M23" s="20">
        <v>110.37419413088909</v>
      </c>
      <c r="N23" s="20">
        <v>96.4952536566378</v>
      </c>
      <c r="O23" s="20" t="s">
        <v>84</v>
      </c>
      <c r="P23" s="20">
        <v>103.67066553219414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3:31" ht="6" customHeight="1"/>
    <row r="25" spans="3:31" ht="6" customHeight="1">
      <c r="D25" s="23"/>
      <c r="E25" s="23"/>
      <c r="F25" s="23"/>
      <c r="G25" s="23"/>
      <c r="H25" s="23"/>
      <c r="I25" s="23"/>
      <c r="J25" s="23"/>
    </row>
    <row r="26" spans="3:31" ht="16.5" customHeight="1">
      <c r="C26" s="24" t="s">
        <v>7</v>
      </c>
    </row>
    <row r="27" spans="3:31" ht="16.5" customHeight="1">
      <c r="C27" s="25" t="s">
        <v>8</v>
      </c>
      <c r="D27" s="26">
        <v>1.7431770103906952</v>
      </c>
      <c r="E27" s="26">
        <v>2.1179057066504803</v>
      </c>
      <c r="F27" s="26">
        <v>2.0840460856843879</v>
      </c>
      <c r="G27" s="26">
        <v>-0.33459210078222723</v>
      </c>
      <c r="H27" s="26">
        <v>0.35461620603933763</v>
      </c>
      <c r="I27" s="26">
        <v>-4.9672842077584605</v>
      </c>
      <c r="J27" s="26">
        <v>-2.0145483400576425</v>
      </c>
      <c r="K27" s="26">
        <v>2.1474132706425175</v>
      </c>
      <c r="L27" s="26">
        <v>0.84087322636556827</v>
      </c>
      <c r="M27" s="26">
        <v>3.3234236956905416</v>
      </c>
      <c r="N27" s="26">
        <v>2.1581026648271107</v>
      </c>
      <c r="O27" s="26" t="s">
        <v>84</v>
      </c>
      <c r="P27" s="26">
        <v>0.67713719842583675</v>
      </c>
    </row>
    <row r="28" spans="3:31" ht="16.5" customHeight="1">
      <c r="C28" s="25" t="s">
        <v>9</v>
      </c>
      <c r="D28" s="47">
        <v>-5.321762319297485E-3</v>
      </c>
      <c r="E28" s="47">
        <v>6.6810299104480553E-3</v>
      </c>
      <c r="F28" s="47">
        <v>5.9549277123640554E-2</v>
      </c>
      <c r="G28" s="47">
        <v>4.8095476977167761E-2</v>
      </c>
      <c r="H28" s="47">
        <v>7.4257663162460963E-2</v>
      </c>
      <c r="I28" s="47">
        <v>0.13374079265269168</v>
      </c>
      <c r="J28" s="47">
        <v>0.15131885642461906</v>
      </c>
      <c r="K28" s="47">
        <v>1.2354813597246217E-3</v>
      </c>
      <c r="L28" s="47">
        <v>0.20695805178708926</v>
      </c>
      <c r="M28" s="47">
        <v>-7.5119454619135828E-3</v>
      </c>
      <c r="N28" s="47">
        <v>2.8289301743753992E-2</v>
      </c>
      <c r="O28" s="47" t="s">
        <v>84</v>
      </c>
      <c r="P28" s="47">
        <v>7.2116634509731048E-2</v>
      </c>
    </row>
    <row r="29" spans="3:31" ht="16.5" customHeight="1">
      <c r="C29" s="25" t="s">
        <v>10</v>
      </c>
      <c r="D29" s="47">
        <v>2.9932510839567605E-2</v>
      </c>
      <c r="E29" s="47">
        <v>3.8994168008451346E-2</v>
      </c>
      <c r="F29" s="47">
        <v>9.0966598082439454E-2</v>
      </c>
      <c r="G29" s="47">
        <v>4.3493014129018404E-2</v>
      </c>
      <c r="H29" s="47">
        <v>7.9094649890913526E-2</v>
      </c>
      <c r="I29" s="47">
        <v>6.6375470835790873E-2</v>
      </c>
      <c r="J29" s="47">
        <v>0.12192858874901469</v>
      </c>
      <c r="K29" s="47">
        <v>3.0543705278852196E-2</v>
      </c>
      <c r="L29" s="47">
        <v>0.21889456705153787</v>
      </c>
      <c r="M29" s="47">
        <v>3.5226678936649325E-2</v>
      </c>
      <c r="N29" s="47">
        <v>5.806432104095971E-2</v>
      </c>
      <c r="O29" s="47" t="s">
        <v>84</v>
      </c>
      <c r="P29" s="47">
        <v>8.1939087627446616E-2</v>
      </c>
    </row>
    <row r="30" spans="3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Novembre 2024</v>
      </c>
    </row>
    <row r="31" spans="3:31">
      <c r="P31" s="48"/>
    </row>
    <row r="32" spans="3:31">
      <c r="P32" s="48"/>
    </row>
    <row r="33" spans="3:31" ht="48" customHeight="1">
      <c r="C33" s="15" t="s">
        <v>41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</row>
    <row r="34" spans="3:31" ht="16.5" customHeight="1">
      <c r="C34" s="18" t="s">
        <v>4</v>
      </c>
      <c r="D34" s="19">
        <v>0.59690119566519417</v>
      </c>
      <c r="E34" s="19">
        <v>0.53140494374598324</v>
      </c>
      <c r="F34" s="19">
        <v>0.58151100940881484</v>
      </c>
      <c r="G34" s="19">
        <v>0.5900499630598931</v>
      </c>
      <c r="H34" s="19">
        <v>0.54093713563933155</v>
      </c>
      <c r="I34" s="19">
        <v>0.76222272521502943</v>
      </c>
      <c r="J34" s="19">
        <v>0.64428510930358207</v>
      </c>
      <c r="K34" s="19">
        <v>0.51831072494029773</v>
      </c>
      <c r="L34" s="19">
        <v>0.74195510798166908</v>
      </c>
      <c r="M34" s="19">
        <v>0.66041414156164668</v>
      </c>
      <c r="N34" s="19">
        <v>0.69340728443505384</v>
      </c>
      <c r="O34" s="19" t="s">
        <v>84</v>
      </c>
      <c r="P34" s="19">
        <v>0.62338772226846284</v>
      </c>
    </row>
    <row r="35" spans="3:31" ht="16.5" customHeight="1">
      <c r="C35" s="18" t="s">
        <v>5</v>
      </c>
      <c r="D35" s="20">
        <v>150.02810095799427</v>
      </c>
      <c r="E35" s="20">
        <v>102.89021126045476</v>
      </c>
      <c r="F35" s="20">
        <v>134.19827257067999</v>
      </c>
      <c r="G35" s="20">
        <v>118.85237832204675</v>
      </c>
      <c r="H35" s="20">
        <v>112.91590869528061</v>
      </c>
      <c r="I35" s="20">
        <v>147.97151833034314</v>
      </c>
      <c r="J35" s="20">
        <v>111.47104704676167</v>
      </c>
      <c r="K35" s="20">
        <v>90.267749067788685</v>
      </c>
      <c r="L35" s="20">
        <v>136.19328954136301</v>
      </c>
      <c r="M35" s="20">
        <v>120.93799113341267</v>
      </c>
      <c r="N35" s="20">
        <v>123.16806259771612</v>
      </c>
      <c r="O35" s="20" t="s">
        <v>84</v>
      </c>
      <c r="P35" s="20">
        <v>124.03019623376456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3:31" ht="16.5" customHeight="1">
      <c r="C36" s="18" t="s">
        <v>6</v>
      </c>
      <c r="D36" s="20">
        <v>89.551952845205236</v>
      </c>
      <c r="E36" s="20">
        <v>54.676366926874294</v>
      </c>
      <c r="F36" s="20">
        <v>78.037772943495384</v>
      </c>
      <c r="G36" s="20">
        <v>70.128841438504111</v>
      </c>
      <c r="H36" s="20">
        <v>61.080408217737379</v>
      </c>
      <c r="I36" s="20">
        <v>112.78725395595984</v>
      </c>
      <c r="J36" s="20">
        <v>71.819135730707586</v>
      </c>
      <c r="K36" s="20">
        <v>46.786742458054441</v>
      </c>
      <c r="L36" s="20">
        <v>101.04930684804071</v>
      </c>
      <c r="M36" s="20">
        <v>79.869159596562753</v>
      </c>
      <c r="N36" s="20">
        <v>85.405631815009059</v>
      </c>
      <c r="O36" s="20" t="s">
        <v>84</v>
      </c>
      <c r="P36" s="20">
        <v>77.318901522676967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3:31" ht="6" customHeight="1"/>
    <row r="38" spans="3:31" ht="6" customHeight="1">
      <c r="D38" s="23"/>
      <c r="E38" s="23"/>
      <c r="F38" s="23"/>
      <c r="G38" s="23"/>
      <c r="H38" s="23"/>
      <c r="I38" s="23"/>
      <c r="J38" s="23"/>
    </row>
    <row r="39" spans="3:31" ht="16.5" customHeight="1">
      <c r="C39" s="24" t="s">
        <v>7</v>
      </c>
    </row>
    <row r="40" spans="3:31" ht="16.5" customHeight="1">
      <c r="C40" s="25" t="s">
        <v>8</v>
      </c>
      <c r="D40" s="26">
        <v>14.614364752109598</v>
      </c>
      <c r="E40" s="26">
        <v>-3.223777887979018</v>
      </c>
      <c r="F40" s="26">
        <v>-1.7850870057846691</v>
      </c>
      <c r="G40" s="26">
        <v>9.0858500410803344</v>
      </c>
      <c r="H40" s="26">
        <v>-3.066044862241557</v>
      </c>
      <c r="I40" s="26">
        <v>8.8266667462361568</v>
      </c>
      <c r="J40" s="26">
        <v>8.2272347225186397</v>
      </c>
      <c r="K40" s="26">
        <v>4.6708907067791845</v>
      </c>
      <c r="L40" s="26">
        <v>10.418472319728645</v>
      </c>
      <c r="M40" s="26">
        <v>2.8943392518453681</v>
      </c>
      <c r="N40" s="26">
        <v>1.948345545504504</v>
      </c>
      <c r="O40" s="26" t="s">
        <v>84</v>
      </c>
      <c r="P40" s="26">
        <v>4.7596209226783648</v>
      </c>
    </row>
    <row r="41" spans="3:31" ht="16.5" customHeight="1">
      <c r="C41" s="25" t="s">
        <v>9</v>
      </c>
      <c r="D41" s="47">
        <v>0.3130660743663698</v>
      </c>
      <c r="E41" s="47">
        <v>-0.2494518424830986</v>
      </c>
      <c r="F41" s="47">
        <v>1.2228617483048598E-2</v>
      </c>
      <c r="G41" s="47">
        <v>0.11909296402246583</v>
      </c>
      <c r="H41" s="47">
        <v>2.4054291279342888E-3</v>
      </c>
      <c r="I41" s="47">
        <v>0.13276791524446985</v>
      </c>
      <c r="J41" s="47">
        <v>0.11492901688344759</v>
      </c>
      <c r="K41" s="47">
        <v>-1.1530240500420952E-2</v>
      </c>
      <c r="L41" s="47">
        <v>0.27004321714050539</v>
      </c>
      <c r="M41" s="47">
        <v>-8.9553294874841205E-3</v>
      </c>
      <c r="N41" s="47">
        <v>-3.1703556293752655E-2</v>
      </c>
      <c r="O41" s="47" t="s">
        <v>84</v>
      </c>
      <c r="P41" s="47">
        <v>5.7389181794201605E-2</v>
      </c>
    </row>
    <row r="42" spans="3:31" ht="16.5" customHeight="1">
      <c r="C42" s="25" t="s">
        <v>10</v>
      </c>
      <c r="D42" s="47">
        <v>0.73878554669512253</v>
      </c>
      <c r="E42" s="47">
        <v>-0.29237975509402503</v>
      </c>
      <c r="F42" s="47">
        <v>-1.7918714435361638E-2</v>
      </c>
      <c r="G42" s="47">
        <v>0.32278055914233339</v>
      </c>
      <c r="H42" s="47">
        <v>-5.1363517776035761E-2</v>
      </c>
      <c r="I42" s="47">
        <v>0.28112424758507082</v>
      </c>
      <c r="J42" s="47">
        <v>0.2781420849804237</v>
      </c>
      <c r="K42" s="47">
        <v>8.6370870958547563E-2</v>
      </c>
      <c r="L42" s="47">
        <v>0.47751459584227596</v>
      </c>
      <c r="M42" s="47">
        <v>3.6469094281039949E-2</v>
      </c>
      <c r="N42" s="47">
        <v>-3.7096498358332175E-3</v>
      </c>
      <c r="O42" s="47" t="s">
        <v>84</v>
      </c>
      <c r="P42" s="47">
        <v>0.14479532723207522</v>
      </c>
    </row>
    <row r="43" spans="3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Novembre 2024</v>
      </c>
    </row>
    <row r="44" spans="3:31">
      <c r="P44" s="48"/>
    </row>
    <row r="45" spans="3:31">
      <c r="P45" s="48"/>
    </row>
    <row r="46" spans="3:31" ht="48" customHeight="1">
      <c r="C46" s="15" t="s">
        <v>42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</row>
    <row r="47" spans="3:31" ht="16.5" customHeight="1">
      <c r="C47" s="18" t="s">
        <v>4</v>
      </c>
      <c r="D47" s="19">
        <v>0.49581164066662303</v>
      </c>
      <c r="E47" s="19">
        <v>0.57938253811727225</v>
      </c>
      <c r="F47" s="19">
        <v>0.60767044870705034</v>
      </c>
      <c r="G47" s="19">
        <v>0.66260106179950728</v>
      </c>
      <c r="H47" s="19">
        <v>0.69326426804797237</v>
      </c>
      <c r="I47" s="19">
        <v>0.78104051775039463</v>
      </c>
      <c r="J47" s="19">
        <v>0.81701555648360824</v>
      </c>
      <c r="K47" s="19">
        <v>0.76533034639561326</v>
      </c>
      <c r="L47" s="19">
        <v>0.78094616889843838</v>
      </c>
      <c r="M47" s="19">
        <v>0.78143807117913666</v>
      </c>
      <c r="N47" s="19">
        <v>0.73431453841901606</v>
      </c>
      <c r="O47" s="19" t="s">
        <v>84</v>
      </c>
      <c r="P47" s="19">
        <v>0.70030475045484952</v>
      </c>
    </row>
    <row r="48" spans="3:31" ht="16.5" customHeight="1">
      <c r="C48" s="18" t="s">
        <v>5</v>
      </c>
      <c r="D48" s="20">
        <v>100.77425335479137</v>
      </c>
      <c r="E48" s="20">
        <v>109.04022789876794</v>
      </c>
      <c r="F48" s="20">
        <v>103.76403167082366</v>
      </c>
      <c r="G48" s="20">
        <v>118.0160539477742</v>
      </c>
      <c r="H48" s="20">
        <v>146.728039663879</v>
      </c>
      <c r="I48" s="20">
        <v>165.41054684797834</v>
      </c>
      <c r="J48" s="20">
        <v>140.70485780505157</v>
      </c>
      <c r="K48" s="20">
        <v>157.25860539069345</v>
      </c>
      <c r="L48" s="20">
        <v>180.10740135902142</v>
      </c>
      <c r="M48" s="20">
        <v>163.04958840430717</v>
      </c>
      <c r="N48" s="20">
        <v>136.2318542530883</v>
      </c>
      <c r="O48" s="20" t="s">
        <v>84</v>
      </c>
      <c r="P48" s="20">
        <v>141.49068664184571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3:31" ht="16.5" customHeight="1">
      <c r="C49" s="18" t="s">
        <v>6</v>
      </c>
      <c r="D49" s="20">
        <v>49.965047892793052</v>
      </c>
      <c r="E49" s="20">
        <v>63.176003996873966</v>
      </c>
      <c r="F49" s="20">
        <v>63.054335685062</v>
      </c>
      <c r="G49" s="20">
        <v>78.19756265518312</v>
      </c>
      <c r="H49" s="20">
        <v>101.72130701969294</v>
      </c>
      <c r="I49" s="20">
        <v>129.19233915152091</v>
      </c>
      <c r="J49" s="20">
        <v>114.95805769954117</v>
      </c>
      <c r="K49" s="20">
        <v>120.35478293735046</v>
      </c>
      <c r="L49" s="20">
        <v>140.65418508158118</v>
      </c>
      <c r="M49" s="20">
        <v>127.41315586921391</v>
      </c>
      <c r="N49" s="20">
        <v>100.03703117382321</v>
      </c>
      <c r="O49" s="20" t="s">
        <v>84</v>
      </c>
      <c r="P49" s="20">
        <v>99.086600000403081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3:31" ht="6" customHeight="1"/>
    <row r="51" spans="3:31" ht="6" customHeight="1">
      <c r="D51" s="23"/>
      <c r="E51" s="23"/>
      <c r="F51" s="23"/>
      <c r="G51" s="23"/>
      <c r="H51" s="23"/>
      <c r="I51" s="23"/>
      <c r="J51" s="23"/>
    </row>
    <row r="52" spans="3:31" ht="16.5" customHeight="1">
      <c r="C52" s="24" t="s">
        <v>7</v>
      </c>
    </row>
    <row r="53" spans="3:31" ht="16.5" customHeight="1">
      <c r="C53" s="25" t="s">
        <v>8</v>
      </c>
      <c r="D53" s="26">
        <v>5.188151684346626</v>
      </c>
      <c r="E53" s="26">
        <v>5.0198946496281538</v>
      </c>
      <c r="F53" s="26">
        <v>1.2093702918453908</v>
      </c>
      <c r="G53" s="26">
        <v>0.95704683322476169</v>
      </c>
      <c r="H53" s="26">
        <v>-1.5392815789695979</v>
      </c>
      <c r="I53" s="26">
        <v>1.0506343092294812</v>
      </c>
      <c r="J53" s="26">
        <v>-0.18879866513004107</v>
      </c>
      <c r="K53" s="26">
        <v>8.4966343331187577</v>
      </c>
      <c r="L53" s="26">
        <v>-0.73886167645724754</v>
      </c>
      <c r="M53" s="26">
        <v>1.8863929105522259</v>
      </c>
      <c r="N53" s="26">
        <v>-6.6385755495731225</v>
      </c>
      <c r="O53" s="26" t="s">
        <v>84</v>
      </c>
      <c r="P53" s="26">
        <v>1.3115264136930871</v>
      </c>
    </row>
    <row r="54" spans="3:31" ht="16.5" customHeight="1">
      <c r="C54" s="25" t="s">
        <v>9</v>
      </c>
      <c r="D54" s="47">
        <v>3.2060475094750629E-3</v>
      </c>
      <c r="E54" s="47">
        <v>9.4151533955790789E-3</v>
      </c>
      <c r="F54" s="47">
        <v>3.0165115738323145E-4</v>
      </c>
      <c r="G54" s="47">
        <v>-0.14118538162495242</v>
      </c>
      <c r="H54" s="47">
        <v>8.4700438154060809E-2</v>
      </c>
      <c r="I54" s="47">
        <v>0.11665659083348046</v>
      </c>
      <c r="J54" s="47">
        <v>0.17858036244021624</v>
      </c>
      <c r="K54" s="47">
        <v>0.45795814888643149</v>
      </c>
      <c r="L54" s="47">
        <v>-0.11753833306833561</v>
      </c>
      <c r="M54" s="47">
        <v>8.3388461946807269E-2</v>
      </c>
      <c r="N54" s="47">
        <v>0.30415003334726043</v>
      </c>
      <c r="O54" s="47" t="s">
        <v>84</v>
      </c>
      <c r="P54" s="47">
        <v>7.5420545625763502E-2</v>
      </c>
    </row>
    <row r="55" spans="3:31" ht="16.5" customHeight="1">
      <c r="C55" s="25" t="s">
        <v>10</v>
      </c>
      <c r="D55" s="47">
        <v>0.12044938977940345</v>
      </c>
      <c r="E55" s="47">
        <v>0.10516940216701909</v>
      </c>
      <c r="F55" s="47">
        <v>2.0613644672036857E-2</v>
      </c>
      <c r="G55" s="47">
        <v>-0.12859905230033419</v>
      </c>
      <c r="H55" s="47">
        <v>6.1139544722940142E-2</v>
      </c>
      <c r="I55" s="47">
        <v>0.13188236231178574</v>
      </c>
      <c r="J55" s="47">
        <v>0.17586313889120864</v>
      </c>
      <c r="K55" s="47">
        <v>0.64003329113797847</v>
      </c>
      <c r="L55" s="47">
        <v>-0.12580914793653952</v>
      </c>
      <c r="M55" s="47">
        <v>0.11018843064799122</v>
      </c>
      <c r="N55" s="47">
        <v>0.19602345227626716</v>
      </c>
      <c r="O55" s="47" t="s">
        <v>84</v>
      </c>
      <c r="P55" s="47">
        <v>9.5945342344843532E-2</v>
      </c>
    </row>
    <row r="56" spans="3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Novembre 2024</v>
      </c>
    </row>
    <row r="57" spans="3:31">
      <c r="P57" s="48"/>
    </row>
    <row r="59" spans="3:31" ht="48" customHeight="1">
      <c r="C59" s="15" t="s">
        <v>43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</row>
    <row r="60" spans="3:31" ht="16.5" customHeight="1">
      <c r="C60" s="18" t="s">
        <v>4</v>
      </c>
      <c r="D60" s="19">
        <v>0.69947500875810664</v>
      </c>
      <c r="E60" s="19">
        <v>0.75766779380962845</v>
      </c>
      <c r="F60" s="19">
        <v>0.79314085622535813</v>
      </c>
      <c r="G60" s="19">
        <v>0.75373713234119499</v>
      </c>
      <c r="H60" s="19">
        <v>0.82764948883476297</v>
      </c>
      <c r="I60" s="19">
        <v>0.87539678373093865</v>
      </c>
      <c r="J60" s="19">
        <v>0.89710140438475305</v>
      </c>
      <c r="K60" s="19">
        <v>0.85908513325959468</v>
      </c>
      <c r="L60" s="19">
        <v>0.86144517823349942</v>
      </c>
      <c r="M60" s="19">
        <v>0.86348889975304932</v>
      </c>
      <c r="N60" s="19">
        <v>0.82590877051656431</v>
      </c>
      <c r="O60" s="19" t="s">
        <v>84</v>
      </c>
      <c r="P60" s="19">
        <v>0.81960002428003553</v>
      </c>
    </row>
    <row r="61" spans="3:31" ht="16.5" customHeight="1">
      <c r="C61" s="18" t="s">
        <v>5</v>
      </c>
      <c r="D61" s="20">
        <v>171.44032576853493</v>
      </c>
      <c r="E61" s="20">
        <v>187.33746597028383</v>
      </c>
      <c r="F61" s="20">
        <v>190.4253712754535</v>
      </c>
      <c r="G61" s="20">
        <v>194.6775284719867</v>
      </c>
      <c r="H61" s="20">
        <v>217.70475634662114</v>
      </c>
      <c r="I61" s="20">
        <v>247.78857199944991</v>
      </c>
      <c r="J61" s="20">
        <v>240.13970405526837</v>
      </c>
      <c r="K61" s="20">
        <v>204.56139284466846</v>
      </c>
      <c r="L61" s="20">
        <v>220.76065368114135</v>
      </c>
      <c r="M61" s="20">
        <v>212.58101269104768</v>
      </c>
      <c r="N61" s="20">
        <v>220.98822957100919</v>
      </c>
      <c r="O61" s="20" t="s">
        <v>84</v>
      </c>
      <c r="P61" s="20">
        <v>211.2386651356216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3:31" ht="16.5" customHeight="1">
      <c r="C62" s="18" t="s">
        <v>6</v>
      </c>
      <c r="D62" s="20">
        <v>119.91822336843863</v>
      </c>
      <c r="E62" s="20">
        <v>141.93956453959129</v>
      </c>
      <c r="F62" s="20">
        <v>151.0341420204449</v>
      </c>
      <c r="G62" s="20">
        <v>146.7356820417466</v>
      </c>
      <c r="H62" s="20">
        <v>180.18323030717761</v>
      </c>
      <c r="I62" s="20">
        <v>216.91331897360061</v>
      </c>
      <c r="J62" s="20">
        <v>215.42966575652025</v>
      </c>
      <c r="K62" s="20">
        <v>175.7356514317303</v>
      </c>
      <c r="L62" s="20">
        <v>190.17320065729464</v>
      </c>
      <c r="M62" s="20">
        <v>183.56134475698178</v>
      </c>
      <c r="N62" s="20">
        <v>182.51611698362444</v>
      </c>
      <c r="O62" s="20" t="s">
        <v>84</v>
      </c>
      <c r="P62" s="20">
        <v>173.13121507403775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3:31" ht="6" customHeight="1"/>
    <row r="64" spans="3:31" ht="6" customHeight="1">
      <c r="D64" s="23"/>
      <c r="E64" s="23"/>
      <c r="F64" s="23"/>
      <c r="G64" s="23"/>
      <c r="H64" s="23"/>
      <c r="I64" s="23"/>
      <c r="J64" s="23"/>
    </row>
    <row r="65" spans="3:31" ht="16.5" customHeight="1">
      <c r="C65" s="24" t="s">
        <v>7</v>
      </c>
    </row>
    <row r="66" spans="3:31" ht="16.5" customHeight="1">
      <c r="C66" s="25" t="s">
        <v>8</v>
      </c>
      <c r="D66" s="26">
        <v>4.5687625279647648</v>
      </c>
      <c r="E66" s="26">
        <v>0.60628311719524985</v>
      </c>
      <c r="F66" s="26">
        <v>-0.73331600856519907</v>
      </c>
      <c r="G66" s="26">
        <v>-3.515314587074625</v>
      </c>
      <c r="H66" s="26">
        <v>0.82530591987381996</v>
      </c>
      <c r="I66" s="26">
        <v>0.25286419751463507</v>
      </c>
      <c r="J66" s="26">
        <v>2.1740684590281445</v>
      </c>
      <c r="K66" s="26">
        <v>2.2607807117242973</v>
      </c>
      <c r="L66" s="26">
        <v>0.52775642303883874</v>
      </c>
      <c r="M66" s="26">
        <v>0.76641013759279897</v>
      </c>
      <c r="N66" s="26">
        <v>-0.64096588108381036</v>
      </c>
      <c r="O66" s="26" t="s">
        <v>84</v>
      </c>
      <c r="P66" s="26">
        <v>0.63550615949221623</v>
      </c>
    </row>
    <row r="67" spans="3:31" ht="16.5" customHeight="1">
      <c r="C67" s="25" t="s">
        <v>9</v>
      </c>
      <c r="D67" s="47">
        <v>2.9866282005899469E-2</v>
      </c>
      <c r="E67" s="47">
        <v>8.1260530133406839E-3</v>
      </c>
      <c r="F67" s="47">
        <v>-1.6698091010443838E-2</v>
      </c>
      <c r="G67" s="47">
        <v>-7.2417662022059681E-2</v>
      </c>
      <c r="H67" s="47">
        <v>-3.2068755315044828E-2</v>
      </c>
      <c r="I67" s="47">
        <v>1.04352423518288E-2</v>
      </c>
      <c r="J67" s="47">
        <v>-5.6236423554213433E-3</v>
      </c>
      <c r="K67" s="47">
        <v>3.1498668166782817E-2</v>
      </c>
      <c r="L67" s="47">
        <v>-5.2938011900172333E-2</v>
      </c>
      <c r="M67" s="47">
        <v>-4.7019973292124595E-2</v>
      </c>
      <c r="N67" s="47">
        <v>2.251659774382464E-3</v>
      </c>
      <c r="O67" s="47" t="s">
        <v>84</v>
      </c>
      <c r="P67" s="47">
        <v>-1.5755563928818161E-2</v>
      </c>
    </row>
    <row r="68" spans="3:31" ht="16.5" customHeight="1">
      <c r="C68" s="25" t="s">
        <v>10</v>
      </c>
      <c r="D68" s="47">
        <v>0.10183485461751784</v>
      </c>
      <c r="E68" s="47">
        <v>1.6258114885334018E-2</v>
      </c>
      <c r="F68" s="47">
        <v>-2.5706141445832498E-2</v>
      </c>
      <c r="G68" s="47">
        <v>-0.1137509603711947</v>
      </c>
      <c r="H68" s="47">
        <v>-2.2319635629178269E-2</v>
      </c>
      <c r="I68" s="47">
        <v>1.3362407229033257E-2</v>
      </c>
      <c r="J68" s="47">
        <v>1.9072945310357747E-2</v>
      </c>
      <c r="K68" s="47">
        <v>5.937739506444295E-2</v>
      </c>
      <c r="L68" s="47">
        <v>-4.7100159135587516E-2</v>
      </c>
      <c r="M68" s="47">
        <v>-3.8485825242461136E-2</v>
      </c>
      <c r="N68" s="47">
        <v>-5.466649655508915E-3</v>
      </c>
      <c r="O68" s="47" t="s">
        <v>84</v>
      </c>
      <c r="P68" s="47">
        <v>-8.0642356050131259E-3</v>
      </c>
    </row>
    <row r="69" spans="3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P56</f>
        <v>Source : MKG_destination - Novembre 2024</v>
      </c>
    </row>
    <row r="70" spans="3:31">
      <c r="P70" s="48"/>
    </row>
    <row r="72" spans="3:31" ht="48" customHeight="1">
      <c r="C72" s="15" t="s">
        <v>44</v>
      </c>
      <c r="D72" s="16">
        <v>45292</v>
      </c>
      <c r="E72" s="16">
        <v>45323</v>
      </c>
      <c r="F72" s="16">
        <v>45352</v>
      </c>
      <c r="G72" s="16">
        <v>45383</v>
      </c>
      <c r="H72" s="16">
        <v>45413</v>
      </c>
      <c r="I72" s="16">
        <v>45444</v>
      </c>
      <c r="J72" s="16">
        <v>45474</v>
      </c>
      <c r="K72" s="16">
        <v>45505</v>
      </c>
      <c r="L72" s="16">
        <v>45536</v>
      </c>
      <c r="M72" s="16">
        <v>45566</v>
      </c>
      <c r="N72" s="16">
        <v>45597</v>
      </c>
      <c r="O72" s="16">
        <v>45627</v>
      </c>
      <c r="P72" s="17" t="s">
        <v>3</v>
      </c>
    </row>
    <row r="73" spans="3:31" ht="16.5" customHeight="1">
      <c r="C73" s="18" t="s">
        <v>4</v>
      </c>
      <c r="D73" s="19">
        <v>0.6191244685854459</v>
      </c>
      <c r="E73" s="19">
        <v>0.70975753175805079</v>
      </c>
      <c r="F73" s="19">
        <v>0.70221292104963939</v>
      </c>
      <c r="G73" s="19">
        <v>0.75947588592063275</v>
      </c>
      <c r="H73" s="19">
        <v>0.79347885468705426</v>
      </c>
      <c r="I73" s="19">
        <v>0.78034768359141782</v>
      </c>
      <c r="J73" s="19">
        <v>0.7984798937831159</v>
      </c>
      <c r="K73" s="19">
        <v>0.60975872336237025</v>
      </c>
      <c r="L73" s="19">
        <v>0.79410344389376031</v>
      </c>
      <c r="M73" s="19">
        <v>0.82492332655206113</v>
      </c>
      <c r="N73" s="19">
        <v>0.7834139638737011</v>
      </c>
      <c r="O73" s="19" t="s">
        <v>84</v>
      </c>
      <c r="P73" s="19">
        <v>0.74301970775665072</v>
      </c>
    </row>
    <row r="74" spans="3:31" ht="16.5" customHeight="1">
      <c r="C74" s="18" t="s">
        <v>5</v>
      </c>
      <c r="D74" s="20">
        <v>149.97005344096311</v>
      </c>
      <c r="E74" s="20">
        <v>180.78406492701035</v>
      </c>
      <c r="F74" s="20">
        <v>162.75871520863876</v>
      </c>
      <c r="G74" s="20">
        <v>241.91138543646042</v>
      </c>
      <c r="H74" s="20">
        <v>201.60112223499351</v>
      </c>
      <c r="I74" s="20">
        <v>204.3658787133372</v>
      </c>
      <c r="J74" s="20">
        <v>190.93619029370331</v>
      </c>
      <c r="K74" s="20">
        <v>162.71919617381201</v>
      </c>
      <c r="L74" s="20">
        <v>227.88116849685139</v>
      </c>
      <c r="M74" s="20">
        <v>231.30903332045003</v>
      </c>
      <c r="N74" s="20">
        <v>178.11230593643805</v>
      </c>
      <c r="O74" s="20" t="s">
        <v>84</v>
      </c>
      <c r="P74" s="20">
        <v>195.79472383140251</v>
      </c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D74" s="22"/>
      <c r="AE74" s="22"/>
    </row>
    <row r="75" spans="3:31" ht="16.5" customHeight="1">
      <c r="C75" s="18" t="s">
        <v>6</v>
      </c>
      <c r="D75" s="20">
        <v>92.850129640367214</v>
      </c>
      <c r="E75" s="20">
        <v>128.31285170378206</v>
      </c>
      <c r="F75" s="20">
        <v>114.29127283294459</v>
      </c>
      <c r="G75" s="20">
        <v>183.72586376864342</v>
      </c>
      <c r="H75" s="20">
        <v>159.96622757464749</v>
      </c>
      <c r="I75" s="20">
        <v>159.47644005907731</v>
      </c>
      <c r="J75" s="20">
        <v>152.45870894506902</v>
      </c>
      <c r="K75" s="20">
        <v>99.219449325494693</v>
      </c>
      <c r="L75" s="20">
        <v>180.96122070188397</v>
      </c>
      <c r="M75" s="20">
        <v>190.81221722824716</v>
      </c>
      <c r="N75" s="20">
        <v>139.53566760835028</v>
      </c>
      <c r="O75" s="20" t="s">
        <v>84</v>
      </c>
      <c r="P75" s="20">
        <v>145.47933848150282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3:31" ht="6" customHeight="1"/>
    <row r="77" spans="3:31" ht="6" customHeight="1">
      <c r="D77" s="23"/>
      <c r="E77" s="23"/>
      <c r="F77" s="23"/>
      <c r="G77" s="23"/>
      <c r="H77" s="23"/>
      <c r="I77" s="23"/>
      <c r="J77" s="23"/>
    </row>
    <row r="78" spans="3:31" ht="16.5" customHeight="1">
      <c r="C78" s="24" t="s">
        <v>7</v>
      </c>
    </row>
    <row r="79" spans="3:31" ht="16.5" customHeight="1">
      <c r="C79" s="25" t="s">
        <v>8</v>
      </c>
      <c r="D79" s="26">
        <v>3.2183103138400004</v>
      </c>
      <c r="E79" s="26">
        <v>0.25922320477639316</v>
      </c>
      <c r="F79" s="26">
        <v>0.23628285861793108</v>
      </c>
      <c r="G79" s="26">
        <v>0.86321360198508001</v>
      </c>
      <c r="H79" s="26">
        <v>-3.1835547434257538</v>
      </c>
      <c r="I79" s="26">
        <v>-3.3785449929451317</v>
      </c>
      <c r="J79" s="26">
        <v>0.6698355321577476</v>
      </c>
      <c r="K79" s="26">
        <v>0.25643498739392756</v>
      </c>
      <c r="L79" s="26">
        <v>-2.8975310888517125</v>
      </c>
      <c r="M79" s="26">
        <v>0.24056674201622386</v>
      </c>
      <c r="N79" s="26">
        <v>1.912257903358805</v>
      </c>
      <c r="O79" s="26" t="s">
        <v>84</v>
      </c>
      <c r="P79" s="26">
        <v>-0.16813957925342349</v>
      </c>
    </row>
    <row r="80" spans="3:31" ht="16.5" customHeight="1">
      <c r="C80" s="25" t="s">
        <v>9</v>
      </c>
      <c r="D80" s="47">
        <v>6.1863767008565551E-2</v>
      </c>
      <c r="E80" s="47">
        <v>5.9210654878261826E-2</v>
      </c>
      <c r="F80" s="47">
        <v>6.9799452051883204E-2</v>
      </c>
      <c r="G80" s="47">
        <v>0.12700113936554702</v>
      </c>
      <c r="H80" s="47">
        <v>5.6082220971145125E-2</v>
      </c>
      <c r="I80" s="47">
        <v>-0.10192522994777242</v>
      </c>
      <c r="J80" s="47">
        <v>7.7690669480809937E-2</v>
      </c>
      <c r="K80" s="47">
        <v>7.8799518032214078E-2</v>
      </c>
      <c r="L80" s="47">
        <v>-7.129259628524609E-2</v>
      </c>
      <c r="M80" s="47">
        <v>0.12892087443395828</v>
      </c>
      <c r="N80" s="47">
        <v>6.1502790012372133E-2</v>
      </c>
      <c r="O80" s="47" t="s">
        <v>84</v>
      </c>
      <c r="P80" s="47">
        <v>3.9438829858777558E-2</v>
      </c>
    </row>
    <row r="81" spans="3:31" ht="16.5" customHeight="1">
      <c r="C81" s="25" t="s">
        <v>10</v>
      </c>
      <c r="D81" s="47">
        <v>0.12008776201791016</v>
      </c>
      <c r="E81" s="47">
        <v>6.309336774049279E-2</v>
      </c>
      <c r="F81" s="47">
        <v>7.3411300866376372E-2</v>
      </c>
      <c r="G81" s="47">
        <v>0.13995779929754426</v>
      </c>
      <c r="H81" s="47">
        <v>1.5345072129701709E-2</v>
      </c>
      <c r="I81" s="47">
        <v>-0.13919414694330634</v>
      </c>
      <c r="J81" s="47">
        <v>8.6807773985364989E-2</v>
      </c>
      <c r="K81" s="47">
        <v>8.3355586943357318E-2</v>
      </c>
      <c r="L81" s="47">
        <v>-0.10398641275268816</v>
      </c>
      <c r="M81" s="47">
        <v>0.13222269797223118</v>
      </c>
      <c r="N81" s="47">
        <v>8.8061601741791673E-2</v>
      </c>
      <c r="O81" s="47" t="s">
        <v>84</v>
      </c>
      <c r="P81" s="47">
        <v>3.7091971412090974E-2</v>
      </c>
    </row>
    <row r="82" spans="3:31"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9" t="str">
        <f>P69</f>
        <v>Source : MKG_destination - Novembre 2024</v>
      </c>
    </row>
    <row r="83" spans="3:31">
      <c r="P83" s="48"/>
    </row>
    <row r="85" spans="3:31" ht="48" customHeight="1">
      <c r="C85" s="15" t="s">
        <v>45</v>
      </c>
      <c r="D85" s="16">
        <v>45292</v>
      </c>
      <c r="E85" s="16">
        <v>45323</v>
      </c>
      <c r="F85" s="16">
        <v>45352</v>
      </c>
      <c r="G85" s="16">
        <v>45383</v>
      </c>
      <c r="H85" s="16">
        <v>45413</v>
      </c>
      <c r="I85" s="16">
        <v>45444</v>
      </c>
      <c r="J85" s="16">
        <v>45474</v>
      </c>
      <c r="K85" s="16">
        <v>45505</v>
      </c>
      <c r="L85" s="16">
        <v>45536</v>
      </c>
      <c r="M85" s="16">
        <v>45566</v>
      </c>
      <c r="N85" s="16">
        <v>45597</v>
      </c>
      <c r="O85" s="16">
        <v>45627</v>
      </c>
      <c r="P85" s="17" t="s">
        <v>3</v>
      </c>
    </row>
    <row r="86" spans="3:31" ht="16.5" customHeight="1">
      <c r="C86" s="18" t="s">
        <v>4</v>
      </c>
      <c r="D86" s="19">
        <v>0.52592887425445822</v>
      </c>
      <c r="E86" s="19">
        <v>0.63237096378858826</v>
      </c>
      <c r="F86" s="19">
        <v>0.74825917478247228</v>
      </c>
      <c r="G86" s="19">
        <v>0.81528921992752257</v>
      </c>
      <c r="H86" s="19">
        <v>0.87706817276709748</v>
      </c>
      <c r="I86" s="19">
        <v>0.86116636217958709</v>
      </c>
      <c r="J86" s="19">
        <v>0.83928194297782466</v>
      </c>
      <c r="K86" s="19">
        <v>0.70344451513223671</v>
      </c>
      <c r="L86" s="19">
        <v>0.85721706911011808</v>
      </c>
      <c r="M86" s="19">
        <v>0.87776643860846248</v>
      </c>
      <c r="N86" s="19">
        <v>0.74424491831899242</v>
      </c>
      <c r="O86" s="19" t="s">
        <v>84</v>
      </c>
      <c r="P86" s="19">
        <v>0.77129960356838767</v>
      </c>
    </row>
    <row r="87" spans="3:31" ht="16.5" customHeight="1">
      <c r="C87" s="18" t="s">
        <v>5</v>
      </c>
      <c r="D87" s="20">
        <v>172.60637744169179</v>
      </c>
      <c r="E87" s="20">
        <v>159.73833643371515</v>
      </c>
      <c r="F87" s="20">
        <v>191.1584033736271</v>
      </c>
      <c r="G87" s="20">
        <v>252.50688698216661</v>
      </c>
      <c r="H87" s="20">
        <v>303.78637330326859</v>
      </c>
      <c r="I87" s="20">
        <v>303.58259009379998</v>
      </c>
      <c r="J87" s="20">
        <v>270.08440521874326</v>
      </c>
      <c r="K87" s="20">
        <v>223.58202741440567</v>
      </c>
      <c r="L87" s="20">
        <v>283.2513611310884</v>
      </c>
      <c r="M87" s="20">
        <v>285.17801776549783</v>
      </c>
      <c r="N87" s="20">
        <v>201.58090475297834</v>
      </c>
      <c r="O87" s="20" t="s">
        <v>84</v>
      </c>
      <c r="P87" s="20">
        <v>247.29184495659703</v>
      </c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D87" s="22"/>
      <c r="AE87" s="22"/>
    </row>
    <row r="88" spans="3:31" ht="16.5" customHeight="1">
      <c r="C88" s="18" t="s">
        <v>6</v>
      </c>
      <c r="D88" s="20">
        <v>90.778677777049069</v>
      </c>
      <c r="E88" s="20">
        <v>101.01388576457423</v>
      </c>
      <c r="F88" s="20">
        <v>143.03602916108517</v>
      </c>
      <c r="G88" s="20">
        <v>205.86614291401773</v>
      </c>
      <c r="H88" s="20">
        <v>266.44135934464117</v>
      </c>
      <c r="I88" s="20">
        <v>261.43511473213448</v>
      </c>
      <c r="J88" s="20">
        <v>226.67696437999697</v>
      </c>
      <c r="K88" s="20">
        <v>157.27755086680907</v>
      </c>
      <c r="L88" s="20">
        <v>242.80790161024322</v>
      </c>
      <c r="M88" s="20">
        <v>250.31969302344189</v>
      </c>
      <c r="N88" s="20">
        <v>150.02556399254894</v>
      </c>
      <c r="O88" s="20" t="s">
        <v>84</v>
      </c>
      <c r="P88" s="20">
        <v>190.73610198071847</v>
      </c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3:31" ht="6" customHeight="1"/>
    <row r="90" spans="3:31" ht="6" customHeight="1">
      <c r="D90" s="23"/>
      <c r="E90" s="23"/>
      <c r="F90" s="23"/>
      <c r="G90" s="23"/>
      <c r="H90" s="23"/>
      <c r="I90" s="23"/>
      <c r="J90" s="23"/>
    </row>
    <row r="91" spans="3:31" ht="16.5" customHeight="1">
      <c r="C91" s="24" t="s">
        <v>7</v>
      </c>
    </row>
    <row r="92" spans="3:31" ht="16.5" customHeight="1">
      <c r="C92" s="25" t="s">
        <v>8</v>
      </c>
      <c r="D92" s="26">
        <v>1.2219507846138011</v>
      </c>
      <c r="E92" s="26">
        <v>3.4806727538220672</v>
      </c>
      <c r="F92" s="26">
        <v>2.0922231057489915</v>
      </c>
      <c r="G92" s="26">
        <v>0.54008925209469982</v>
      </c>
      <c r="H92" s="26">
        <v>3.8010354104445199E-3</v>
      </c>
      <c r="I92" s="26">
        <v>-1.206737576003325</v>
      </c>
      <c r="J92" s="26">
        <v>-9.6383275182199135E-2</v>
      </c>
      <c r="K92" s="26">
        <v>2.0200034544302636</v>
      </c>
      <c r="L92" s="26">
        <v>1.871818934910241</v>
      </c>
      <c r="M92" s="26">
        <v>3.4792625700418411</v>
      </c>
      <c r="N92" s="26">
        <v>1.6482719777208943</v>
      </c>
      <c r="O92" s="26" t="s">
        <v>84</v>
      </c>
      <c r="P92" s="26">
        <v>1.2424747571459727</v>
      </c>
    </row>
    <row r="93" spans="3:31" ht="16.5" customHeight="1">
      <c r="C93" s="25" t="s">
        <v>9</v>
      </c>
      <c r="D93" s="47">
        <v>0.14338700556375072</v>
      </c>
      <c r="E93" s="47">
        <v>-1.3465026183834605E-2</v>
      </c>
      <c r="F93" s="47">
        <v>3.8368701058603794E-2</v>
      </c>
      <c r="G93" s="47">
        <v>4.7923088199095965E-2</v>
      </c>
      <c r="H93" s="47">
        <v>8.2312166184279612E-2</v>
      </c>
      <c r="I93" s="47">
        <v>-9.0712266547832154E-3</v>
      </c>
      <c r="J93" s="47">
        <v>-1.0304272688818727E-2</v>
      </c>
      <c r="K93" s="47">
        <v>-2.275098374195228E-2</v>
      </c>
      <c r="L93" s="47">
        <v>-7.4481150117890027E-2</v>
      </c>
      <c r="M93" s="47">
        <v>2.2989938331330784E-2</v>
      </c>
      <c r="N93" s="47">
        <v>8.7161454881031553E-2</v>
      </c>
      <c r="O93" s="47" t="s">
        <v>84</v>
      </c>
      <c r="P93" s="47">
        <v>1.3136163037917425E-2</v>
      </c>
    </row>
    <row r="94" spans="3:31" ht="16.5" customHeight="1">
      <c r="C94" s="25" t="s">
        <v>10</v>
      </c>
      <c r="D94" s="47">
        <v>0.17058453669568885</v>
      </c>
      <c r="E94" s="47">
        <v>4.3998342534500301E-2</v>
      </c>
      <c r="F94" s="47">
        <v>6.8237924771002545E-2</v>
      </c>
      <c r="G94" s="47">
        <v>5.4911360258412811E-2</v>
      </c>
      <c r="H94" s="47">
        <v>8.2359073429265406E-2</v>
      </c>
      <c r="I94" s="47">
        <v>-2.2765051503557454E-2</v>
      </c>
      <c r="J94" s="47">
        <v>-1.1439537136286426E-2</v>
      </c>
      <c r="K94" s="47">
        <v>6.1412568068650586E-3</v>
      </c>
      <c r="L94" s="47">
        <v>-5.3820374657826853E-2</v>
      </c>
      <c r="M94" s="47">
        <v>6.5212490769669396E-2</v>
      </c>
      <c r="N94" s="47">
        <v>0.11178402754184291</v>
      </c>
      <c r="O94" s="47" t="s">
        <v>84</v>
      </c>
      <c r="P94" s="47">
        <v>2.9723826974584311E-2</v>
      </c>
    </row>
    <row r="95" spans="3:31"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9" t="str">
        <f>P82</f>
        <v>Source : MKG_destination - Novembre 2024</v>
      </c>
    </row>
    <row r="96" spans="3:31">
      <c r="P96" s="48"/>
    </row>
    <row r="98" spans="3:31" ht="48" customHeight="1">
      <c r="C98" s="15" t="s">
        <v>46</v>
      </c>
      <c r="D98" s="16">
        <v>45292</v>
      </c>
      <c r="E98" s="16">
        <v>45323</v>
      </c>
      <c r="F98" s="16">
        <v>45352</v>
      </c>
      <c r="G98" s="16">
        <v>45383</v>
      </c>
      <c r="H98" s="16">
        <v>45413</v>
      </c>
      <c r="I98" s="16">
        <v>45444</v>
      </c>
      <c r="J98" s="16">
        <v>45474</v>
      </c>
      <c r="K98" s="16">
        <v>45505</v>
      </c>
      <c r="L98" s="16">
        <v>45536</v>
      </c>
      <c r="M98" s="16">
        <v>45566</v>
      </c>
      <c r="N98" s="16">
        <v>45597</v>
      </c>
      <c r="O98" s="16">
        <v>45627</v>
      </c>
      <c r="P98" s="17" t="s">
        <v>3</v>
      </c>
    </row>
    <row r="99" spans="3:31" ht="16.5" customHeight="1">
      <c r="C99" s="18" t="s">
        <v>4</v>
      </c>
      <c r="D99" s="19">
        <v>0.58485317203804599</v>
      </c>
      <c r="E99" s="19">
        <v>0.76002739872111957</v>
      </c>
      <c r="F99" s="19">
        <v>0.74776017334644707</v>
      </c>
      <c r="G99" s="19">
        <v>0.83392396971573546</v>
      </c>
      <c r="H99" s="19">
        <v>0.85725320501452262</v>
      </c>
      <c r="I99" s="19">
        <v>0.88444793463754434</v>
      </c>
      <c r="J99" s="19">
        <v>0.85071348117647938</v>
      </c>
      <c r="K99" s="19">
        <v>0.8259645149394117</v>
      </c>
      <c r="L99" s="19">
        <v>0.8590889871228139</v>
      </c>
      <c r="M99" s="19">
        <v>0.84658725347634156</v>
      </c>
      <c r="N99" s="19">
        <v>0.770924788388059</v>
      </c>
      <c r="O99" s="19" t="s">
        <v>84</v>
      </c>
      <c r="P99" s="19">
        <v>0.80190769328292633</v>
      </c>
    </row>
    <row r="100" spans="3:31" ht="16.5" customHeight="1">
      <c r="C100" s="18" t="s">
        <v>5</v>
      </c>
      <c r="D100" s="20">
        <v>133.13739059488094</v>
      </c>
      <c r="E100" s="20">
        <v>182.01908088235294</v>
      </c>
      <c r="F100" s="20">
        <v>157.01761227380507</v>
      </c>
      <c r="G100" s="20">
        <v>204.69266044881593</v>
      </c>
      <c r="H100" s="20">
        <v>208.90906120990061</v>
      </c>
      <c r="I100" s="20">
        <v>232.07324389919907</v>
      </c>
      <c r="J100" s="20">
        <v>206.61275989719195</v>
      </c>
      <c r="K100" s="20">
        <v>190.89107212117386</v>
      </c>
      <c r="L100" s="20">
        <v>233.05625152410377</v>
      </c>
      <c r="M100" s="20">
        <v>199.70542388023969</v>
      </c>
      <c r="N100" s="20">
        <v>172.25152391138502</v>
      </c>
      <c r="O100" s="20" t="s">
        <v>84</v>
      </c>
      <c r="P100" s="20">
        <v>195.28893100854566</v>
      </c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D100" s="22"/>
      <c r="AE100" s="22"/>
    </row>
    <row r="101" spans="3:31" ht="16.5" customHeight="1">
      <c r="C101" s="18" t="s">
        <v>6</v>
      </c>
      <c r="D101" s="20">
        <v>77.865825206284441</v>
      </c>
      <c r="E101" s="20">
        <v>138.33948856062378</v>
      </c>
      <c r="F101" s="20">
        <v>117.41151697230568</v>
      </c>
      <c r="G101" s="20">
        <v>170.69811597315169</v>
      </c>
      <c r="H101" s="20">
        <v>179.08796227876238</v>
      </c>
      <c r="I101" s="20">
        <v>205.2567012512817</v>
      </c>
      <c r="J101" s="20">
        <v>175.76826022762026</v>
      </c>
      <c r="K101" s="20">
        <v>157.66925179082961</v>
      </c>
      <c r="L101" s="20">
        <v>200.21605906448204</v>
      </c>
      <c r="M101" s="20">
        <v>169.06806630710071</v>
      </c>
      <c r="N101" s="20">
        <v>132.79296962090518</v>
      </c>
      <c r="O101" s="20" t="s">
        <v>84</v>
      </c>
      <c r="P101" s="20">
        <v>156.6036961887514</v>
      </c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</row>
    <row r="102" spans="3:31" ht="6" customHeight="1"/>
    <row r="103" spans="3:31" ht="6" customHeight="1">
      <c r="D103" s="23"/>
      <c r="E103" s="23"/>
      <c r="F103" s="23"/>
      <c r="G103" s="23"/>
      <c r="H103" s="23"/>
      <c r="I103" s="23"/>
      <c r="J103" s="23"/>
    </row>
    <row r="104" spans="3:31" ht="16.5" customHeight="1">
      <c r="C104" s="24" t="s">
        <v>7</v>
      </c>
    </row>
    <row r="105" spans="3:31" ht="16.5" customHeight="1">
      <c r="C105" s="25" t="s">
        <v>8</v>
      </c>
      <c r="D105" s="26">
        <v>7.4087507045739853</v>
      </c>
      <c r="E105" s="26">
        <v>2.1554491689561028</v>
      </c>
      <c r="F105" s="26">
        <v>-2.0170196102066273</v>
      </c>
      <c r="G105" s="26">
        <v>0.68546575926693443</v>
      </c>
      <c r="H105" s="26">
        <v>0.95442583379143908</v>
      </c>
      <c r="I105" s="26">
        <v>2.3039262869837818</v>
      </c>
      <c r="J105" s="26">
        <v>-1.1825963877652113</v>
      </c>
      <c r="K105" s="26">
        <v>-1.8775275069891739</v>
      </c>
      <c r="L105" s="26">
        <v>0.70623047606400702</v>
      </c>
      <c r="M105" s="26">
        <v>-2.0177608408014525</v>
      </c>
      <c r="N105" s="26">
        <v>0.26078938025219101</v>
      </c>
      <c r="O105" s="26" t="s">
        <v>84</v>
      </c>
      <c r="P105" s="26">
        <v>0.62579518220294839</v>
      </c>
    </row>
    <row r="106" spans="3:31" ht="16.5" customHeight="1">
      <c r="C106" s="25" t="s">
        <v>9</v>
      </c>
      <c r="D106" s="47">
        <v>0.14157418768039487</v>
      </c>
      <c r="E106" s="47">
        <v>0.13653193029707889</v>
      </c>
      <c r="F106" s="47">
        <v>3.6913213422147262E-2</v>
      </c>
      <c r="G106" s="47">
        <v>0.14359868461364522</v>
      </c>
      <c r="H106" s="47">
        <v>8.8101654608893298E-2</v>
      </c>
      <c r="I106" s="47">
        <v>0.1364053285521496</v>
      </c>
      <c r="J106" s="47">
        <v>9.5544043053695793E-2</v>
      </c>
      <c r="K106" s="47">
        <v>7.7792347218274216E-2</v>
      </c>
      <c r="L106" s="47">
        <v>0.22182265475385776</v>
      </c>
      <c r="M106" s="47">
        <v>1.3004825834565636E-2</v>
      </c>
      <c r="N106" s="47">
        <v>0.11521292896676871</v>
      </c>
      <c r="O106" s="47" t="s">
        <v>84</v>
      </c>
      <c r="P106" s="47">
        <v>0.10470298999952021</v>
      </c>
    </row>
    <row r="107" spans="3:31" ht="16.5" customHeight="1">
      <c r="C107" s="25" t="s">
        <v>10</v>
      </c>
      <c r="D107" s="47">
        <v>0.30716164092919551</v>
      </c>
      <c r="E107" s="47">
        <v>0.16970493883029825</v>
      </c>
      <c r="F107" s="47">
        <v>9.6780060548851132E-3</v>
      </c>
      <c r="G107" s="47">
        <v>0.1530767021045023</v>
      </c>
      <c r="H107" s="47">
        <v>0.10035246702536416</v>
      </c>
      <c r="I107" s="47">
        <v>0.16679966047531125</v>
      </c>
      <c r="J107" s="47">
        <v>8.0523438078677456E-2</v>
      </c>
      <c r="K107" s="47">
        <v>5.3837221596661822E-2</v>
      </c>
      <c r="L107" s="47">
        <v>0.23195013565316835</v>
      </c>
      <c r="M107" s="47">
        <v>-1.0577134613948713E-2</v>
      </c>
      <c r="N107" s="47">
        <v>0.11899829006769003</v>
      </c>
      <c r="O107" s="47" t="s">
        <v>84</v>
      </c>
      <c r="P107" s="47">
        <v>0.11339171033565165</v>
      </c>
    </row>
    <row r="108" spans="3:31"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9" t="str">
        <f>P95</f>
        <v>Source : MKG_destination - Novembre 2024</v>
      </c>
    </row>
    <row r="109" spans="3:31" ht="12.75" customHeight="1">
      <c r="C109" s="4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1" spans="3:31" ht="48" customHeight="1">
      <c r="C111" s="15" t="s">
        <v>47</v>
      </c>
      <c r="D111" s="16">
        <v>45292</v>
      </c>
      <c r="E111" s="16">
        <v>45323</v>
      </c>
      <c r="F111" s="16">
        <v>45352</v>
      </c>
      <c r="G111" s="16">
        <v>45383</v>
      </c>
      <c r="H111" s="16">
        <v>45413</v>
      </c>
      <c r="I111" s="16">
        <v>45444</v>
      </c>
      <c r="J111" s="16">
        <v>45474</v>
      </c>
      <c r="K111" s="16">
        <v>45505</v>
      </c>
      <c r="L111" s="16">
        <v>45536</v>
      </c>
      <c r="M111" s="16">
        <v>45566</v>
      </c>
      <c r="N111" s="16">
        <v>45597</v>
      </c>
      <c r="O111" s="16">
        <v>45627</v>
      </c>
      <c r="P111" s="17" t="s">
        <v>3</v>
      </c>
    </row>
    <row r="112" spans="3:31" ht="16.5" customHeight="1">
      <c r="C112" s="18" t="s">
        <v>4</v>
      </c>
      <c r="D112" s="19">
        <v>0.61756855293103829</v>
      </c>
      <c r="E112" s="19">
        <v>0.71270430360919601</v>
      </c>
      <c r="F112" s="19">
        <v>0.7462565978434097</v>
      </c>
      <c r="G112" s="19">
        <v>0.79448002692894737</v>
      </c>
      <c r="H112" s="19">
        <v>0.82956609665959746</v>
      </c>
      <c r="I112" s="19">
        <v>0.82941894917784365</v>
      </c>
      <c r="J112" s="19">
        <v>0.69914183536147634</v>
      </c>
      <c r="K112" s="19">
        <v>0.57250366868823288</v>
      </c>
      <c r="L112" s="19">
        <v>0.79949487174338418</v>
      </c>
      <c r="M112" s="19">
        <v>0.84484338463799313</v>
      </c>
      <c r="N112" s="19">
        <v>0.79161506137960747</v>
      </c>
      <c r="O112" s="19" t="s">
        <v>84</v>
      </c>
      <c r="P112" s="19">
        <v>0.74840611716373939</v>
      </c>
    </row>
    <row r="113" spans="3:31" ht="16.5" customHeight="1">
      <c r="C113" s="18" t="s">
        <v>5</v>
      </c>
      <c r="D113" s="20">
        <v>131.66057802375641</v>
      </c>
      <c r="E113" s="20">
        <v>132.50478969080129</v>
      </c>
      <c r="F113" s="20">
        <v>142.80064363987472</v>
      </c>
      <c r="G113" s="20">
        <v>164.0492769957965</v>
      </c>
      <c r="H113" s="20">
        <v>176.01028215557972</v>
      </c>
      <c r="I113" s="20">
        <v>184.59905428764068</v>
      </c>
      <c r="J113" s="20">
        <v>146.88256466733682</v>
      </c>
      <c r="K113" s="20">
        <v>110.01662345981156</v>
      </c>
      <c r="L113" s="20">
        <v>179.81396660972524</v>
      </c>
      <c r="M113" s="20">
        <v>198.69865925828344</v>
      </c>
      <c r="N113" s="20">
        <v>164.32049941434826</v>
      </c>
      <c r="O113" s="20" t="s">
        <v>84</v>
      </c>
      <c r="P113" s="20">
        <v>160.20043700219682</v>
      </c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D113" s="22"/>
      <c r="AE113" s="22"/>
    </row>
    <row r="114" spans="3:31" ht="16.5" customHeight="1">
      <c r="C114" s="18" t="s">
        <v>6</v>
      </c>
      <c r="D114" s="20">
        <v>81.309432648195312</v>
      </c>
      <c r="E114" s="20">
        <v>94.436733861465513</v>
      </c>
      <c r="F114" s="20">
        <v>106.56592249254206</v>
      </c>
      <c r="G114" s="20">
        <v>130.33387400529472</v>
      </c>
      <c r="H114" s="20">
        <v>146.01216273975865</v>
      </c>
      <c r="I114" s="20">
        <v>153.10995362647864</v>
      </c>
      <c r="J114" s="20">
        <v>102.69174584412259</v>
      </c>
      <c r="K114" s="20">
        <v>62.984920547434029</v>
      </c>
      <c r="L114" s="20">
        <v>143.76034417231142</v>
      </c>
      <c r="M114" s="20">
        <v>167.86924781079949</v>
      </c>
      <c r="N114" s="20">
        <v>130.07858222981704</v>
      </c>
      <c r="O114" s="20" t="s">
        <v>84</v>
      </c>
      <c r="P114" s="20">
        <v>119.89498702474836</v>
      </c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</row>
    <row r="115" spans="3:31" ht="6" customHeight="1"/>
    <row r="116" spans="3:31" ht="6" customHeight="1">
      <c r="D116" s="23"/>
      <c r="E116" s="23"/>
      <c r="F116" s="23"/>
      <c r="G116" s="23"/>
      <c r="H116" s="23"/>
      <c r="I116" s="23"/>
      <c r="J116" s="23"/>
    </row>
    <row r="117" spans="3:31" ht="16.5" customHeight="1">
      <c r="C117" s="24" t="s">
        <v>7</v>
      </c>
    </row>
    <row r="118" spans="3:31" ht="16.5" customHeight="1">
      <c r="C118" s="25" t="s">
        <v>8</v>
      </c>
      <c r="D118" s="26">
        <v>4.0229685268361575</v>
      </c>
      <c r="E118" s="26">
        <v>6.2477542249425699</v>
      </c>
      <c r="F118" s="26">
        <v>0.41680176928562407</v>
      </c>
      <c r="G118" s="26">
        <v>6.0909329782914856</v>
      </c>
      <c r="H118" s="26">
        <v>7.5494848461394533</v>
      </c>
      <c r="I118" s="26">
        <v>2.0597626200040353</v>
      </c>
      <c r="J118" s="26">
        <v>2.5170754009091745</v>
      </c>
      <c r="K118" s="26">
        <v>2.6512270149528505</v>
      </c>
      <c r="L118" s="26">
        <v>-1.910989648821193E-2</v>
      </c>
      <c r="M118" s="26">
        <v>2.4938191625840878</v>
      </c>
      <c r="N118" s="26">
        <v>1.4876350553477469</v>
      </c>
      <c r="O118" s="26" t="s">
        <v>84</v>
      </c>
      <c r="P118" s="26">
        <v>3.219949839509384</v>
      </c>
    </row>
    <row r="119" spans="3:31" ht="16.5" customHeight="1">
      <c r="C119" s="25" t="s">
        <v>9</v>
      </c>
      <c r="D119" s="47">
        <v>0.10181689293080587</v>
      </c>
      <c r="E119" s="47">
        <v>0.1063324340147731</v>
      </c>
      <c r="F119" s="47">
        <v>0.11187274469592245</v>
      </c>
      <c r="G119" s="47">
        <v>0.14952343323947193</v>
      </c>
      <c r="H119" s="47">
        <v>0.20060048552128595</v>
      </c>
      <c r="I119" s="47">
        <v>0.24017634528493792</v>
      </c>
      <c r="J119" s="47">
        <v>0.17642846820121205</v>
      </c>
      <c r="K119" s="47">
        <v>8.5692563005572042E-2</v>
      </c>
      <c r="L119" s="47">
        <v>0.19966002559966234</v>
      </c>
      <c r="M119" s="47">
        <v>6.3818544839878255E-2</v>
      </c>
      <c r="N119" s="47">
        <v>0.14149367556626968</v>
      </c>
      <c r="O119" s="47" t="s">
        <v>84</v>
      </c>
      <c r="P119" s="47">
        <v>0.14516074629334885</v>
      </c>
    </row>
    <row r="120" spans="3:31" ht="16.5" customHeight="1">
      <c r="C120" s="25" t="s">
        <v>10</v>
      </c>
      <c r="D120" s="47">
        <v>0.17859285469035369</v>
      </c>
      <c r="E120" s="47">
        <v>0.21263524327399308</v>
      </c>
      <c r="F120" s="47">
        <v>0.1181176936091064</v>
      </c>
      <c r="G120" s="47">
        <v>0.24496986009481425</v>
      </c>
      <c r="H120" s="47">
        <v>0.32080020396126274</v>
      </c>
      <c r="I120" s="47">
        <v>0.27175895575354492</v>
      </c>
      <c r="J120" s="47">
        <v>0.22036446545938371</v>
      </c>
      <c r="K120" s="47">
        <v>0.13841166189023557</v>
      </c>
      <c r="L120" s="47">
        <v>0.19937334583097788</v>
      </c>
      <c r="M120" s="47">
        <v>9.617559166973888E-2</v>
      </c>
      <c r="N120" s="47">
        <v>0.16335593096260514</v>
      </c>
      <c r="O120" s="47" t="s">
        <v>84</v>
      </c>
      <c r="P120" s="47">
        <v>0.19664533278850427</v>
      </c>
    </row>
    <row r="121" spans="3:31"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9" t="str">
        <f>P108</f>
        <v>Source : MKG_destination - Novembre 2024</v>
      </c>
    </row>
    <row r="122" spans="3:31" ht="13.5" customHeight="1"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</row>
    <row r="123" spans="3:31">
      <c r="D123" s="13"/>
      <c r="P123" s="48"/>
    </row>
    <row r="124" spans="3:31" ht="48" customHeight="1">
      <c r="C124" s="15" t="s">
        <v>48</v>
      </c>
      <c r="D124" s="16">
        <v>45292</v>
      </c>
      <c r="E124" s="16">
        <v>45323</v>
      </c>
      <c r="F124" s="16">
        <v>45352</v>
      </c>
      <c r="G124" s="16">
        <v>45383</v>
      </c>
      <c r="H124" s="16">
        <v>45413</v>
      </c>
      <c r="I124" s="16">
        <v>45444</v>
      </c>
      <c r="J124" s="16">
        <v>45474</v>
      </c>
      <c r="K124" s="16">
        <v>45505</v>
      </c>
      <c r="L124" s="16">
        <v>45536</v>
      </c>
      <c r="M124" s="16">
        <v>45566</v>
      </c>
      <c r="N124" s="16">
        <v>45597</v>
      </c>
      <c r="O124" s="16">
        <v>45627</v>
      </c>
      <c r="P124" s="17" t="s">
        <v>3</v>
      </c>
    </row>
    <row r="125" spans="3:31" ht="16.5" customHeight="1">
      <c r="C125" s="18" t="s">
        <v>4</v>
      </c>
      <c r="D125" s="19">
        <v>0.55855198696887176</v>
      </c>
      <c r="E125" s="19">
        <v>0.64720066061106518</v>
      </c>
      <c r="F125" s="19">
        <v>0.71108292079207924</v>
      </c>
      <c r="G125" s="19">
        <v>0.75726999105181814</v>
      </c>
      <c r="H125" s="19">
        <v>0.75110439253000949</v>
      </c>
      <c r="I125" s="19">
        <v>0.78798501187258163</v>
      </c>
      <c r="J125" s="19">
        <v>0.78132275295643316</v>
      </c>
      <c r="K125" s="19">
        <v>0.66552556954353026</v>
      </c>
      <c r="L125" s="19">
        <v>0.75967054777664489</v>
      </c>
      <c r="M125" s="19">
        <v>0.78454909107757886</v>
      </c>
      <c r="N125" s="19">
        <v>0.76233922250164177</v>
      </c>
      <c r="O125" s="19" t="s">
        <v>84</v>
      </c>
      <c r="P125" s="19">
        <v>0.72408167760542685</v>
      </c>
    </row>
    <row r="126" spans="3:31" ht="16.5" customHeight="1">
      <c r="C126" s="18" t="s">
        <v>5</v>
      </c>
      <c r="D126" s="20">
        <v>129.58668135410326</v>
      </c>
      <c r="E126" s="20">
        <v>136.43798264934418</v>
      </c>
      <c r="F126" s="20">
        <v>153.22982297169114</v>
      </c>
      <c r="G126" s="20">
        <v>158.54366719142089</v>
      </c>
      <c r="H126" s="20">
        <v>149.84029307614583</v>
      </c>
      <c r="I126" s="20">
        <v>161.4800507719545</v>
      </c>
      <c r="J126" s="20">
        <v>148.6715471829344</v>
      </c>
      <c r="K126" s="20">
        <v>122.54780213381626</v>
      </c>
      <c r="L126" s="20">
        <v>152.58271472213573</v>
      </c>
      <c r="M126" s="20">
        <v>157.05137177221383</v>
      </c>
      <c r="N126" s="20">
        <v>155.91535537997757</v>
      </c>
      <c r="O126" s="20" t="s">
        <v>84</v>
      </c>
      <c r="P126" s="20">
        <v>148.70143480192158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D126" s="22"/>
      <c r="AE126" s="22"/>
    </row>
    <row r="127" spans="3:31" ht="16.5" customHeight="1">
      <c r="C127" s="18" t="s">
        <v>6</v>
      </c>
      <c r="D127" s="20">
        <v>72.380898355036422</v>
      </c>
      <c r="E127" s="20">
        <v>88.302752503096613</v>
      </c>
      <c r="F127" s="20">
        <v>108.95911007116337</v>
      </c>
      <c r="G127" s="20">
        <v>120.06036143536973</v>
      </c>
      <c r="H127" s="20">
        <v>112.5457023074771</v>
      </c>
      <c r="I127" s="20">
        <v>127.24385972472365</v>
      </c>
      <c r="J127" s="20">
        <v>116.16046253126254</v>
      </c>
      <c r="K127" s="20">
        <v>81.558695811415916</v>
      </c>
      <c r="L127" s="20">
        <v>115.91259447421241</v>
      </c>
      <c r="M127" s="20">
        <v>123.21451097637728</v>
      </c>
      <c r="N127" s="20">
        <v>118.86039079643926</v>
      </c>
      <c r="O127" s="20" t="s">
        <v>84</v>
      </c>
      <c r="P127" s="20">
        <v>107.67198437370938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</row>
    <row r="128" spans="3:31" ht="6" customHeight="1"/>
    <row r="129" spans="3:31" ht="6" customHeight="1">
      <c r="D129" s="23"/>
      <c r="E129" s="23"/>
      <c r="F129" s="23"/>
      <c r="G129" s="23"/>
      <c r="H129" s="23"/>
      <c r="I129" s="23"/>
      <c r="J129" s="23"/>
    </row>
    <row r="130" spans="3:31" ht="16.5" customHeight="1">
      <c r="C130" s="24" t="s">
        <v>7</v>
      </c>
    </row>
    <row r="131" spans="3:31" ht="16.5" customHeight="1">
      <c r="C131" s="25" t="s">
        <v>8</v>
      </c>
      <c r="D131" s="26">
        <v>3.53426673965338</v>
      </c>
      <c r="E131" s="26">
        <v>2.0087933935773017</v>
      </c>
      <c r="F131" s="26">
        <v>1.4061723091071898</v>
      </c>
      <c r="G131" s="26">
        <v>1.8000775088774401</v>
      </c>
      <c r="H131" s="26">
        <v>-1.0054853087154147</v>
      </c>
      <c r="I131" s="26">
        <v>-0.84064529464333848</v>
      </c>
      <c r="J131" s="26">
        <v>5.2091460859788548</v>
      </c>
      <c r="K131" s="26">
        <v>-0.22537013394728911</v>
      </c>
      <c r="L131" s="26">
        <v>-3.5866183862323209</v>
      </c>
      <c r="M131" s="26">
        <v>-0.44005705521605876</v>
      </c>
      <c r="N131" s="26">
        <v>3.1449708138062249</v>
      </c>
      <c r="O131" s="26" t="s">
        <v>84</v>
      </c>
      <c r="P131" s="26">
        <v>0.96469913614303238</v>
      </c>
    </row>
    <row r="132" spans="3:31" ht="16.5" customHeight="1">
      <c r="C132" s="25" t="s">
        <v>9</v>
      </c>
      <c r="D132" s="47">
        <v>2.075510779073908E-2</v>
      </c>
      <c r="E132" s="47">
        <v>6.4841392442738233E-3</v>
      </c>
      <c r="F132" s="47">
        <v>2.4267782618794032E-2</v>
      </c>
      <c r="G132" s="47">
        <v>7.9208748914157079E-2</v>
      </c>
      <c r="H132" s="47">
        <v>-1.9940921125802813E-3</v>
      </c>
      <c r="I132" s="47">
        <v>1.9154866632122847E-3</v>
      </c>
      <c r="J132" s="47">
        <v>8.0821142142855074E-2</v>
      </c>
      <c r="K132" s="47">
        <v>1.1510082911316166E-2</v>
      </c>
      <c r="L132" s="47">
        <v>-7.6278831660097191E-2</v>
      </c>
      <c r="M132" s="47">
        <v>-6.2921733730684215E-2</v>
      </c>
      <c r="N132" s="47">
        <v>1.0545734174485233E-3</v>
      </c>
      <c r="O132" s="47" t="s">
        <v>84</v>
      </c>
      <c r="P132" s="47">
        <v>2.3209937923482915E-3</v>
      </c>
    </row>
    <row r="133" spans="3:31" ht="16.5" customHeight="1">
      <c r="C133" s="25" t="s">
        <v>10</v>
      </c>
      <c r="D133" s="47">
        <v>8.9706877031870524E-2</v>
      </c>
      <c r="E133" s="47">
        <v>3.872425499464538E-2</v>
      </c>
      <c r="F133" s="47">
        <v>4.4931386506017468E-2</v>
      </c>
      <c r="G133" s="47">
        <v>0.1054868537554825</v>
      </c>
      <c r="H133" s="47">
        <v>-1.5177670768034224E-2</v>
      </c>
      <c r="I133" s="47">
        <v>-8.6604119582668337E-3</v>
      </c>
      <c r="J133" s="47">
        <v>0.15802785671004194</v>
      </c>
      <c r="K133" s="47">
        <v>8.096317722508628E-3</v>
      </c>
      <c r="L133" s="47">
        <v>-0.11792411583565454</v>
      </c>
      <c r="M133" s="47">
        <v>-6.8148529842233629E-2</v>
      </c>
      <c r="N133" s="47">
        <v>4.4129311179509134E-2</v>
      </c>
      <c r="O133" s="47" t="s">
        <v>84</v>
      </c>
      <c r="P133" s="47">
        <v>1.5855305822087384E-2</v>
      </c>
    </row>
    <row r="134" spans="3:31"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9" t="str">
        <f>P121</f>
        <v>Source : MKG_destination - Novembre 2024</v>
      </c>
    </row>
    <row r="135" spans="3:31">
      <c r="P135" s="48"/>
    </row>
    <row r="136" spans="3:31">
      <c r="P136" s="48"/>
    </row>
    <row r="137" spans="3:31" ht="48" customHeight="1">
      <c r="C137" s="15" t="s">
        <v>49</v>
      </c>
      <c r="D137" s="16">
        <v>45292</v>
      </c>
      <c r="E137" s="16">
        <v>45323</v>
      </c>
      <c r="F137" s="16">
        <v>45352</v>
      </c>
      <c r="G137" s="16">
        <v>45383</v>
      </c>
      <c r="H137" s="16">
        <v>45413</v>
      </c>
      <c r="I137" s="16">
        <v>45444</v>
      </c>
      <c r="J137" s="16">
        <v>45474</v>
      </c>
      <c r="K137" s="16">
        <v>45505</v>
      </c>
      <c r="L137" s="16">
        <v>45536</v>
      </c>
      <c r="M137" s="16">
        <v>45566</v>
      </c>
      <c r="N137" s="16">
        <v>45597</v>
      </c>
      <c r="O137" s="16">
        <v>45627</v>
      </c>
      <c r="P137" s="17" t="s">
        <v>3</v>
      </c>
    </row>
    <row r="138" spans="3:31" ht="16.5" customHeight="1">
      <c r="C138" s="18" t="s">
        <v>4</v>
      </c>
      <c r="D138" s="19">
        <v>0.5610014104372355</v>
      </c>
      <c r="E138" s="19">
        <v>0.65621941937588346</v>
      </c>
      <c r="F138" s="19">
        <v>0.74108465596256179</v>
      </c>
      <c r="G138" s="19">
        <v>0.82802630067761573</v>
      </c>
      <c r="H138" s="19">
        <v>0.79618343236371547</v>
      </c>
      <c r="I138" s="19">
        <v>0.81722903273674186</v>
      </c>
      <c r="J138" s="19">
        <v>0.83271423675117873</v>
      </c>
      <c r="K138" s="19">
        <v>0.77625039947015206</v>
      </c>
      <c r="L138" s="19">
        <v>0.81326024749016645</v>
      </c>
      <c r="M138" s="19">
        <v>0.81641623744766001</v>
      </c>
      <c r="N138" s="19">
        <v>0.75922943834979606</v>
      </c>
      <c r="O138" s="19" t="s">
        <v>84</v>
      </c>
      <c r="P138" s="19">
        <v>0.7635794309024958</v>
      </c>
    </row>
    <row r="139" spans="3:31" ht="16.5" customHeight="1">
      <c r="C139" s="18" t="s">
        <v>5</v>
      </c>
      <c r="D139" s="20">
        <v>143.11696581976329</v>
      </c>
      <c r="E139" s="20">
        <v>158.47972721988901</v>
      </c>
      <c r="F139" s="20">
        <v>174.29605079428899</v>
      </c>
      <c r="G139" s="20">
        <v>228.53647765790524</v>
      </c>
      <c r="H139" s="20">
        <v>221.88902030588801</v>
      </c>
      <c r="I139" s="20">
        <v>220.35381608156905</v>
      </c>
      <c r="J139" s="20">
        <v>210.2923815132267</v>
      </c>
      <c r="K139" s="20">
        <v>183.31497900892597</v>
      </c>
      <c r="L139" s="20">
        <v>219.36640376080811</v>
      </c>
      <c r="M139" s="20">
        <v>196.84671227079446</v>
      </c>
      <c r="N139" s="20">
        <v>171.93340527461802</v>
      </c>
      <c r="O139" s="20" t="s">
        <v>84</v>
      </c>
      <c r="P139" s="20">
        <v>196.07218153084924</v>
      </c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D139" s="22"/>
      <c r="AE139" s="22"/>
    </row>
    <row r="140" spans="3:31" ht="16.5" customHeight="1">
      <c r="C140" s="18" t="s">
        <v>6</v>
      </c>
      <c r="D140" s="20">
        <v>80.28881968238484</v>
      </c>
      <c r="E140" s="20">
        <v>103.99747457908397</v>
      </c>
      <c r="F140" s="20">
        <v>129.16812883851887</v>
      </c>
      <c r="G140" s="20">
        <v>189.23421416496785</v>
      </c>
      <c r="H140" s="20">
        <v>176.66436179096408</v>
      </c>
      <c r="I140" s="20">
        <v>180.07953597619058</v>
      </c>
      <c r="J140" s="20">
        <v>175.11345996637425</v>
      </c>
      <c r="K140" s="20">
        <v>142.29832568454131</v>
      </c>
      <c r="L140" s="20">
        <v>178.40197581354258</v>
      </c>
      <c r="M140" s="20">
        <v>160.70885218606412</v>
      </c>
      <c r="N140" s="20">
        <v>130.53690272021609</v>
      </c>
      <c r="O140" s="20" t="s">
        <v>84</v>
      </c>
      <c r="P140" s="20">
        <v>149.71668478913671</v>
      </c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</row>
    <row r="141" spans="3:31" ht="6" customHeight="1"/>
    <row r="142" spans="3:31" ht="6" customHeight="1">
      <c r="D142" s="23"/>
      <c r="E142" s="23"/>
      <c r="F142" s="23"/>
      <c r="G142" s="23"/>
      <c r="H142" s="23"/>
      <c r="I142" s="23"/>
      <c r="J142" s="23"/>
    </row>
    <row r="143" spans="3:31" ht="16.5" customHeight="1">
      <c r="C143" s="24" t="s">
        <v>7</v>
      </c>
    </row>
    <row r="144" spans="3:31" ht="16.5" customHeight="1">
      <c r="C144" s="25" t="s">
        <v>8</v>
      </c>
      <c r="D144" s="26">
        <v>4.2547244328945855</v>
      </c>
      <c r="E144" s="26">
        <v>1.1036679829925622</v>
      </c>
      <c r="F144" s="26">
        <v>1.6029612910000046</v>
      </c>
      <c r="G144" s="26">
        <v>-1.9580446856394373</v>
      </c>
      <c r="H144" s="26">
        <v>-1.5968971680786037</v>
      </c>
      <c r="I144" s="26">
        <v>-1.4891146171610692</v>
      </c>
      <c r="J144" s="26">
        <v>2.1394793110982802</v>
      </c>
      <c r="K144" s="26">
        <v>-0.94122678759358536</v>
      </c>
      <c r="L144" s="26">
        <v>0.73402264241796411</v>
      </c>
      <c r="M144" s="26">
        <v>0.71147628575320976</v>
      </c>
      <c r="N144" s="26">
        <v>0.24271411963104894</v>
      </c>
      <c r="O144" s="26" t="s">
        <v>84</v>
      </c>
      <c r="P144" s="26">
        <v>0.42130098022182816</v>
      </c>
    </row>
    <row r="145" spans="3:31" ht="16.5" customHeight="1">
      <c r="C145" s="25" t="s">
        <v>9</v>
      </c>
      <c r="D145" s="47">
        <v>-1.5475936188192652E-2</v>
      </c>
      <c r="E145" s="47">
        <v>-5.5989266351829103E-3</v>
      </c>
      <c r="F145" s="47">
        <v>3.1674601427457594E-2</v>
      </c>
      <c r="G145" s="47">
        <v>-4.2335384410381316E-3</v>
      </c>
      <c r="H145" s="47">
        <v>-5.7034282467062214E-3</v>
      </c>
      <c r="I145" s="47">
        <v>-1.3745946057543534E-2</v>
      </c>
      <c r="J145" s="47">
        <v>5.4502275370718944E-2</v>
      </c>
      <c r="K145" s="47">
        <v>-7.9612048910523869E-2</v>
      </c>
      <c r="L145" s="47">
        <v>3.8231976607293161E-2</v>
      </c>
      <c r="M145" s="47">
        <v>-4.710063453968627E-2</v>
      </c>
      <c r="N145" s="47">
        <v>-3.442797381756324E-2</v>
      </c>
      <c r="O145" s="47" t="s">
        <v>84</v>
      </c>
      <c r="P145" s="47">
        <v>-1.0055005065902178E-2</v>
      </c>
    </row>
    <row r="146" spans="3:31" ht="16.5" customHeight="1">
      <c r="C146" s="25" t="s">
        <v>10</v>
      </c>
      <c r="D146" s="47">
        <v>6.5319606849218781E-2</v>
      </c>
      <c r="E146" s="47">
        <v>1.1411581545778926E-2</v>
      </c>
      <c r="F146" s="47">
        <v>5.4483000139280646E-2</v>
      </c>
      <c r="G146" s="47">
        <v>-2.7236602466496285E-2</v>
      </c>
      <c r="H146" s="47">
        <v>-2.5253815240033339E-2</v>
      </c>
      <c r="I146" s="47">
        <v>-3.1395383785237763E-2</v>
      </c>
      <c r="J146" s="47">
        <v>8.2309889490493893E-2</v>
      </c>
      <c r="K146" s="47">
        <v>-9.063833067939131E-2</v>
      </c>
      <c r="L146" s="47">
        <v>4.7688073477849757E-2</v>
      </c>
      <c r="M146" s="47">
        <v>-3.8723468273213824E-2</v>
      </c>
      <c r="N146" s="47">
        <v>-3.1331287071807878E-2</v>
      </c>
      <c r="O146" s="47" t="s">
        <v>84</v>
      </c>
      <c r="P146" s="47">
        <v>-4.5627317029699466E-3</v>
      </c>
    </row>
    <row r="147" spans="3:31"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9" t="str">
        <f>P134</f>
        <v>Source : MKG_destination - Novembre 2024</v>
      </c>
    </row>
    <row r="148" spans="3:31">
      <c r="P148" s="48"/>
    </row>
    <row r="150" spans="3:31" ht="48" customHeight="1">
      <c r="C150" s="15" t="s">
        <v>50</v>
      </c>
      <c r="D150" s="16">
        <v>45292</v>
      </c>
      <c r="E150" s="16">
        <v>45323</v>
      </c>
      <c r="F150" s="16">
        <v>45352</v>
      </c>
      <c r="G150" s="16">
        <v>45383</v>
      </c>
      <c r="H150" s="16">
        <v>45413</v>
      </c>
      <c r="I150" s="16">
        <v>45444</v>
      </c>
      <c r="J150" s="16">
        <v>45474</v>
      </c>
      <c r="K150" s="16">
        <v>45505</v>
      </c>
      <c r="L150" s="16">
        <v>45536</v>
      </c>
      <c r="M150" s="16">
        <v>45566</v>
      </c>
      <c r="N150" s="16">
        <v>45597</v>
      </c>
      <c r="O150" s="16">
        <v>45627</v>
      </c>
      <c r="P150" s="17" t="s">
        <v>3</v>
      </c>
    </row>
    <row r="151" spans="3:31" ht="16.5" customHeight="1">
      <c r="C151" s="18" t="s">
        <v>4</v>
      </c>
      <c r="D151" s="19">
        <v>0.52395960238006956</v>
      </c>
      <c r="E151" s="19">
        <v>0.5811675443066644</v>
      </c>
      <c r="F151" s="19">
        <v>0.65004325794092199</v>
      </c>
      <c r="G151" s="19">
        <v>0.71240649516511589</v>
      </c>
      <c r="H151" s="19">
        <v>0.78339909060349255</v>
      </c>
      <c r="I151" s="19">
        <v>0.86263455573800396</v>
      </c>
      <c r="J151" s="19">
        <v>0.74632307502162898</v>
      </c>
      <c r="K151" s="19">
        <v>0.68760241749334838</v>
      </c>
      <c r="L151" s="19">
        <v>0.74481846378398098</v>
      </c>
      <c r="M151" s="19">
        <v>0.70525451559934316</v>
      </c>
      <c r="N151" s="19">
        <v>0.65111267361269642</v>
      </c>
      <c r="O151" s="19" t="s">
        <v>84</v>
      </c>
      <c r="P151" s="19">
        <v>0.69543971679298944</v>
      </c>
    </row>
    <row r="152" spans="3:31" ht="16.5" customHeight="1">
      <c r="C152" s="18" t="s">
        <v>5</v>
      </c>
      <c r="D152" s="20">
        <v>171.58989109840743</v>
      </c>
      <c r="E152" s="20">
        <v>171.84593226511356</v>
      </c>
      <c r="F152" s="20">
        <v>187.6334388936157</v>
      </c>
      <c r="G152" s="20">
        <v>242.75844544158946</v>
      </c>
      <c r="H152" s="20">
        <v>242.15894884339994</v>
      </c>
      <c r="I152" s="20">
        <v>220.69454110375514</v>
      </c>
      <c r="J152" s="20">
        <v>183.63003670123811</v>
      </c>
      <c r="K152" s="20">
        <v>183.06060394834418</v>
      </c>
      <c r="L152" s="20">
        <v>202.59663010268844</v>
      </c>
      <c r="M152" s="20">
        <v>194.73985488380401</v>
      </c>
      <c r="N152" s="20">
        <v>171.146386343557</v>
      </c>
      <c r="O152" s="20" t="s">
        <v>84</v>
      </c>
      <c r="P152" s="20">
        <v>199.67976245219856</v>
      </c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D152" s="22"/>
      <c r="AE152" s="22"/>
    </row>
    <row r="153" spans="3:31" ht="16.5" customHeight="1">
      <c r="C153" s="18" t="s">
        <v>6</v>
      </c>
      <c r="D153" s="20">
        <v>89.906171112360994</v>
      </c>
      <c r="E153" s="20">
        <v>99.871278453605441</v>
      </c>
      <c r="F153" s="20">
        <v>121.96985191706487</v>
      </c>
      <c r="G153" s="20">
        <v>172.94269328877473</v>
      </c>
      <c r="H153" s="20">
        <v>189.70710030541719</v>
      </c>
      <c r="I153" s="20">
        <v>190.37873741884047</v>
      </c>
      <c r="J153" s="20">
        <v>137.04733365720261</v>
      </c>
      <c r="K153" s="20">
        <v>125.87291382267385</v>
      </c>
      <c r="L153" s="20">
        <v>150.89771080089585</v>
      </c>
      <c r="M153" s="20">
        <v>137.34116202396359</v>
      </c>
      <c r="N153" s="20">
        <v>111.43558119130488</v>
      </c>
      <c r="O153" s="20" t="s">
        <v>84</v>
      </c>
      <c r="P153" s="20">
        <v>138.86523744904835</v>
      </c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</row>
    <row r="154" spans="3:31" ht="6" customHeight="1"/>
    <row r="155" spans="3:31" ht="6" customHeight="1">
      <c r="D155" s="23"/>
      <c r="E155" s="23"/>
      <c r="F155" s="23"/>
      <c r="G155" s="23"/>
      <c r="H155" s="23"/>
      <c r="I155" s="23"/>
      <c r="J155" s="23"/>
    </row>
    <row r="156" spans="3:31" ht="16.5" customHeight="1">
      <c r="C156" s="24" t="s">
        <v>7</v>
      </c>
    </row>
    <row r="157" spans="3:31" ht="16.5" customHeight="1">
      <c r="C157" s="25" t="s">
        <v>8</v>
      </c>
      <c r="D157" s="26">
        <v>5.5529071101929839</v>
      </c>
      <c r="E157" s="26">
        <v>4.1436134501362964</v>
      </c>
      <c r="F157" s="26">
        <v>-7.6125147871532794</v>
      </c>
      <c r="G157" s="26">
        <v>13.149972632731256</v>
      </c>
      <c r="H157" s="26">
        <v>6.9210485981072605</v>
      </c>
      <c r="I157" s="26">
        <v>3.9372377303411699</v>
      </c>
      <c r="J157" s="26">
        <v>-1.9916309126542742</v>
      </c>
      <c r="K157" s="26">
        <v>-1.6689829624260244</v>
      </c>
      <c r="L157" s="26">
        <v>3.7712096332785938</v>
      </c>
      <c r="M157" s="26">
        <v>4.0062150184508312</v>
      </c>
      <c r="N157" s="26">
        <v>-2.1684261253203996</v>
      </c>
      <c r="O157" s="26" t="s">
        <v>84</v>
      </c>
      <c r="P157" s="26">
        <v>2.473760705515804</v>
      </c>
    </row>
    <row r="158" spans="3:31" ht="16.5" customHeight="1">
      <c r="C158" s="25" t="s">
        <v>9</v>
      </c>
      <c r="D158" s="47">
        <v>1.6222563955220481E-2</v>
      </c>
      <c r="E158" s="47">
        <v>4.183029896220658E-3</v>
      </c>
      <c r="F158" s="47">
        <v>-0.26190946888734057</v>
      </c>
      <c r="G158" s="47">
        <v>0.19753711821587538</v>
      </c>
      <c r="H158" s="47">
        <v>-8.6762807279534893E-2</v>
      </c>
      <c r="I158" s="47">
        <v>-4.6676189592560369E-2</v>
      </c>
      <c r="J158" s="47">
        <v>-0.18776717438231671</v>
      </c>
      <c r="K158" s="47">
        <v>-0.12578169549661289</v>
      </c>
      <c r="L158" s="47">
        <v>5.2408016158399739E-2</v>
      </c>
      <c r="M158" s="47">
        <v>4.4414184216040153E-2</v>
      </c>
      <c r="N158" s="47">
        <v>-9.6546875906612373E-2</v>
      </c>
      <c r="O158" s="47" t="s">
        <v>84</v>
      </c>
      <c r="P158" s="47">
        <v>-5.9797115261761125E-2</v>
      </c>
    </row>
    <row r="159" spans="3:31" ht="16.5" customHeight="1">
      <c r="C159" s="25" t="s">
        <v>10</v>
      </c>
      <c r="D159" s="47">
        <v>0.13668844147879411</v>
      </c>
      <c r="E159" s="47">
        <v>8.127593635829955E-2</v>
      </c>
      <c r="F159" s="47">
        <v>-0.33928442815820781</v>
      </c>
      <c r="G159" s="47">
        <v>0.46862330925345219</v>
      </c>
      <c r="H159" s="47">
        <v>1.737050482252922E-3</v>
      </c>
      <c r="I159" s="47">
        <v>-1.0836362858375193E-3</v>
      </c>
      <c r="J159" s="47">
        <v>-0.20887895794811528</v>
      </c>
      <c r="K159" s="47">
        <v>-0.14649831507646005</v>
      </c>
      <c r="L159" s="47">
        <v>0.10853608162869288</v>
      </c>
      <c r="M159" s="47">
        <v>0.10731550431282177</v>
      </c>
      <c r="N159" s="47">
        <v>-0.12566519163848922</v>
      </c>
      <c r="O159" s="47" t="s">
        <v>84</v>
      </c>
      <c r="P159" s="47">
        <v>-2.5119470481618777E-2</v>
      </c>
    </row>
    <row r="160" spans="3:31"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9" t="str">
        <f>P147</f>
        <v>Source : MKG_destination - Novembre 2024</v>
      </c>
    </row>
    <row r="161" spans="3:31">
      <c r="P161" s="48"/>
    </row>
    <row r="163" spans="3:31" ht="48" customHeight="1">
      <c r="C163" s="15" t="s">
        <v>51</v>
      </c>
      <c r="D163" s="16">
        <v>45292</v>
      </c>
      <c r="E163" s="16">
        <v>45323</v>
      </c>
      <c r="F163" s="16">
        <v>45352</v>
      </c>
      <c r="G163" s="16">
        <v>45383</v>
      </c>
      <c r="H163" s="16">
        <v>45413</v>
      </c>
      <c r="I163" s="16">
        <v>45444</v>
      </c>
      <c r="J163" s="16">
        <v>45474</v>
      </c>
      <c r="K163" s="16">
        <v>45505</v>
      </c>
      <c r="L163" s="16">
        <v>45536</v>
      </c>
      <c r="M163" s="16">
        <v>45566</v>
      </c>
      <c r="N163" s="16">
        <v>45597</v>
      </c>
      <c r="O163" s="16">
        <v>45627</v>
      </c>
      <c r="P163" s="17" t="s">
        <v>3</v>
      </c>
    </row>
    <row r="164" spans="3:31" ht="16.5" customHeight="1">
      <c r="C164" s="18" t="s">
        <v>4</v>
      </c>
      <c r="D164" s="19">
        <v>0.53583348045026191</v>
      </c>
      <c r="E164" s="19">
        <v>0.55912590640601612</v>
      </c>
      <c r="F164" s="19">
        <v>0.66597538244529897</v>
      </c>
      <c r="G164" s="19">
        <v>0.70423390595176127</v>
      </c>
      <c r="H164" s="19">
        <v>0.78752665782270659</v>
      </c>
      <c r="I164" s="19">
        <v>0.91341315287176816</v>
      </c>
      <c r="J164" s="19">
        <v>0.81674531074205303</v>
      </c>
      <c r="K164" s="19">
        <v>0.80858393620864943</v>
      </c>
      <c r="L164" s="19">
        <v>0.85130939993062782</v>
      </c>
      <c r="M164" s="19">
        <v>0.7278036991037562</v>
      </c>
      <c r="N164" s="19">
        <v>0.69869147502499673</v>
      </c>
      <c r="O164" s="19" t="s">
        <v>84</v>
      </c>
      <c r="P164" s="19">
        <v>0.73392169143759456</v>
      </c>
    </row>
    <row r="165" spans="3:31" ht="16.5" customHeight="1">
      <c r="C165" s="18" t="s">
        <v>5</v>
      </c>
      <c r="D165" s="20">
        <v>158.75146584545183</v>
      </c>
      <c r="E165" s="20">
        <v>147.81912971361899</v>
      </c>
      <c r="F165" s="20">
        <v>150.90691429572243</v>
      </c>
      <c r="G165" s="20">
        <v>153.33074660819668</v>
      </c>
      <c r="H165" s="20">
        <v>165.46080099898725</v>
      </c>
      <c r="I165" s="20">
        <v>202.82885971939893</v>
      </c>
      <c r="J165" s="20">
        <v>191.66677454823775</v>
      </c>
      <c r="K165" s="20">
        <v>169.17364093573471</v>
      </c>
      <c r="L165" s="20">
        <v>197.24042085021503</v>
      </c>
      <c r="M165" s="20">
        <v>168.85522392062796</v>
      </c>
      <c r="N165" s="20">
        <v>160.90686686105366</v>
      </c>
      <c r="O165" s="20" t="s">
        <v>84</v>
      </c>
      <c r="P165" s="20">
        <v>172.04855441698055</v>
      </c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D165" s="22"/>
      <c r="AE165" s="22"/>
    </row>
    <row r="166" spans="3:31" ht="16.5" customHeight="1">
      <c r="C166" s="18" t="s">
        <v>6</v>
      </c>
      <c r="D166" s="20">
        <v>85.064350470549329</v>
      </c>
      <c r="E166" s="20">
        <v>82.64950488527569</v>
      </c>
      <c r="F166" s="20">
        <v>100.5002899617337</v>
      </c>
      <c r="G166" s="20">
        <v>107.9807105863901</v>
      </c>
      <c r="H166" s="20">
        <v>130.30479161140039</v>
      </c>
      <c r="I166" s="20">
        <v>185.26654824968176</v>
      </c>
      <c r="J166" s="20">
        <v>156.54293933732745</v>
      </c>
      <c r="K166" s="20">
        <v>136.7910884905651</v>
      </c>
      <c r="L166" s="20">
        <v>167.91262431606106</v>
      </c>
      <c r="M166" s="20">
        <v>122.89345658242608</v>
      </c>
      <c r="N166" s="20">
        <v>112.42425614880035</v>
      </c>
      <c r="O166" s="20" t="s">
        <v>84</v>
      </c>
      <c r="P166" s="20">
        <v>126.2701660671034</v>
      </c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</row>
    <row r="167" spans="3:31" ht="6" customHeight="1"/>
    <row r="168" spans="3:31" ht="6" customHeight="1">
      <c r="D168" s="23"/>
      <c r="E168" s="23"/>
      <c r="F168" s="23"/>
      <c r="G168" s="23"/>
      <c r="H168" s="23"/>
      <c r="I168" s="23"/>
      <c r="J168" s="23"/>
    </row>
    <row r="169" spans="3:31" ht="16.5" customHeight="1">
      <c r="C169" s="24" t="s">
        <v>7</v>
      </c>
    </row>
    <row r="170" spans="3:31" ht="16.5" customHeight="1">
      <c r="C170" s="25" t="s">
        <v>8</v>
      </c>
      <c r="D170" s="26">
        <v>1.2502647742084871</v>
      </c>
      <c r="E170" s="26">
        <v>1.1230003858950788</v>
      </c>
      <c r="F170" s="26">
        <v>-0.93197427415157019</v>
      </c>
      <c r="G170" s="26">
        <v>-0.41037653999652646</v>
      </c>
      <c r="H170" s="26">
        <v>0.90762539671878084</v>
      </c>
      <c r="I170" s="26">
        <v>2.4206142634044747</v>
      </c>
      <c r="J170" s="26">
        <v>2.6817349834595605</v>
      </c>
      <c r="K170" s="26">
        <v>7.0174841483120032</v>
      </c>
      <c r="L170" s="26">
        <v>-8.2457735242025265</v>
      </c>
      <c r="M170" s="26">
        <v>-8.4768717816194776</v>
      </c>
      <c r="N170" s="26">
        <v>-2.5549371756193651</v>
      </c>
      <c r="O170" s="26" t="s">
        <v>84</v>
      </c>
      <c r="P170" s="26">
        <v>-0.49332989116988024</v>
      </c>
    </row>
    <row r="171" spans="3:31" ht="16.5" customHeight="1">
      <c r="C171" s="25" t="s">
        <v>9</v>
      </c>
      <c r="D171" s="47">
        <v>4.8986277215331331E-2</v>
      </c>
      <c r="E171" s="47">
        <v>-1.582102955190845E-2</v>
      </c>
      <c r="F171" s="47">
        <v>-3.5468537526155197E-2</v>
      </c>
      <c r="G171" s="47">
        <v>1.5369226489770016E-2</v>
      </c>
      <c r="H171" s="47">
        <v>2.7192405187155266E-2</v>
      </c>
      <c r="I171" s="47">
        <v>0.10434430183286381</v>
      </c>
      <c r="J171" s="47">
        <v>0.10002452308349929</v>
      </c>
      <c r="K171" s="47">
        <v>-3.8864041568311469E-2</v>
      </c>
      <c r="L171" s="47">
        <v>0.16451847977119871</v>
      </c>
      <c r="M171" s="47">
        <v>4.7766525892384726E-2</v>
      </c>
      <c r="N171" s="47">
        <v>-1.7044950324376473E-2</v>
      </c>
      <c r="O171" s="47" t="s">
        <v>84</v>
      </c>
      <c r="P171" s="47">
        <v>4.3974590755969656E-2</v>
      </c>
    </row>
    <row r="172" spans="3:31" ht="16.5" customHeight="1">
      <c r="C172" s="25" t="s">
        <v>10</v>
      </c>
      <c r="D172" s="47">
        <v>7.4047108893134483E-2</v>
      </c>
      <c r="E172" s="47">
        <v>4.3512943962176198E-3</v>
      </c>
      <c r="F172" s="47">
        <v>-4.8780028696578492E-2</v>
      </c>
      <c r="G172" s="47">
        <v>9.4866689633481549E-3</v>
      </c>
      <c r="H172" s="47">
        <v>3.9168838234745484E-2</v>
      </c>
      <c r="I172" s="47">
        <v>0.13440694796530295</v>
      </c>
      <c r="J172" s="47">
        <v>0.13736937466752885</v>
      </c>
      <c r="K172" s="47">
        <v>5.2477687574043141E-2</v>
      </c>
      <c r="L172" s="47">
        <v>6.1683894067275258E-2</v>
      </c>
      <c r="M172" s="47">
        <v>-6.1537978076984023E-2</v>
      </c>
      <c r="N172" s="47">
        <v>-5.1721099971839934E-2</v>
      </c>
      <c r="O172" s="47" t="s">
        <v>84</v>
      </c>
      <c r="P172" s="47">
        <v>3.7004023080730919E-2</v>
      </c>
    </row>
    <row r="173" spans="3:31"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9" t="str">
        <f>P160</f>
        <v>Source : MKG_destination - Novembre 2024</v>
      </c>
    </row>
    <row r="174" spans="3:31" ht="12.75" customHeight="1">
      <c r="C174" s="4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</row>
    <row r="176" spans="3:31" ht="48" customHeight="1">
      <c r="C176" s="15" t="s">
        <v>52</v>
      </c>
      <c r="D176" s="16">
        <v>45292</v>
      </c>
      <c r="E176" s="16">
        <v>45323</v>
      </c>
      <c r="F176" s="16">
        <v>45352</v>
      </c>
      <c r="G176" s="16">
        <v>45383</v>
      </c>
      <c r="H176" s="16">
        <v>45413</v>
      </c>
      <c r="I176" s="16">
        <v>45444</v>
      </c>
      <c r="J176" s="16">
        <v>45474</v>
      </c>
      <c r="K176" s="16">
        <v>45505</v>
      </c>
      <c r="L176" s="16">
        <v>45536</v>
      </c>
      <c r="M176" s="16">
        <v>45566</v>
      </c>
      <c r="N176" s="16">
        <v>45597</v>
      </c>
      <c r="O176" s="16">
        <v>45627</v>
      </c>
      <c r="P176" s="17" t="s">
        <v>3</v>
      </c>
    </row>
    <row r="177" spans="3:31" ht="16.5" customHeight="1">
      <c r="C177" s="18" t="s">
        <v>4</v>
      </c>
      <c r="D177" s="19">
        <v>0.50447578958729644</v>
      </c>
      <c r="E177" s="19">
        <v>0.55313387848108564</v>
      </c>
      <c r="F177" s="19">
        <v>0.66795510044386885</v>
      </c>
      <c r="G177" s="19">
        <v>0.77188066359960961</v>
      </c>
      <c r="H177" s="19">
        <v>0.80584071214693942</v>
      </c>
      <c r="I177" s="19">
        <v>0.83701031646451973</v>
      </c>
      <c r="J177" s="19">
        <v>0.78883852079707506</v>
      </c>
      <c r="K177" s="19">
        <v>0.78539917845486062</v>
      </c>
      <c r="L177" s="19">
        <v>0.79417259166318133</v>
      </c>
      <c r="M177" s="19">
        <v>0.80305513956908303</v>
      </c>
      <c r="N177" s="19">
        <v>0.77351832544710886</v>
      </c>
      <c r="O177" s="19" t="s">
        <v>84</v>
      </c>
      <c r="P177" s="19">
        <v>0.73539501414304631</v>
      </c>
    </row>
    <row r="178" spans="3:31" ht="16.5" customHeight="1">
      <c r="C178" s="18" t="s">
        <v>5</v>
      </c>
      <c r="D178" s="20">
        <v>116.45887562502507</v>
      </c>
      <c r="E178" s="20">
        <v>120.24218500472574</v>
      </c>
      <c r="F178" s="20">
        <v>121.12350730983448</v>
      </c>
      <c r="G178" s="20">
        <v>135.40724044359681</v>
      </c>
      <c r="H178" s="20">
        <v>141.64117167699976</v>
      </c>
      <c r="I178" s="20">
        <v>154.92987500910871</v>
      </c>
      <c r="J178" s="20">
        <v>126.55788785312214</v>
      </c>
      <c r="K178" s="20">
        <v>147.69768994879476</v>
      </c>
      <c r="L178" s="20">
        <v>157.47406093931028</v>
      </c>
      <c r="M178" s="20">
        <v>145.52880282074651</v>
      </c>
      <c r="N178" s="20">
        <v>138.92222627811773</v>
      </c>
      <c r="O178" s="20" t="s">
        <v>84</v>
      </c>
      <c r="P178" s="20">
        <v>138.4616328857293</v>
      </c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D178" s="22"/>
      <c r="AE178" s="22"/>
    </row>
    <row r="179" spans="3:31" ht="16.5" customHeight="1">
      <c r="C179" s="18" t="s">
        <v>6</v>
      </c>
      <c r="D179" s="20">
        <v>58.750683235383278</v>
      </c>
      <c r="E179" s="20">
        <v>66.510026148704199</v>
      </c>
      <c r="F179" s="20">
        <v>80.905064491254166</v>
      </c>
      <c r="G179" s="20">
        <v>104.51823060979541</v>
      </c>
      <c r="H179" s="20">
        <v>114.1402226535204</v>
      </c>
      <c r="I179" s="20">
        <v>129.67790371118255</v>
      </c>
      <c r="J179" s="20">
        <v>99.833737049258986</v>
      </c>
      <c r="K179" s="20">
        <v>116.00164434546411</v>
      </c>
      <c r="L179" s="20">
        <v>125.06158309589782</v>
      </c>
      <c r="M179" s="20">
        <v>116.86765306053616</v>
      </c>
      <c r="N179" s="20">
        <v>107.45888783803397</v>
      </c>
      <c r="O179" s="20" t="s">
        <v>84</v>
      </c>
      <c r="P179" s="20">
        <v>101.82399447427018</v>
      </c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</row>
    <row r="180" spans="3:31" ht="6" customHeight="1"/>
    <row r="181" spans="3:31" ht="6" customHeight="1">
      <c r="D181" s="23"/>
      <c r="E181" s="23"/>
      <c r="F181" s="23"/>
      <c r="G181" s="23"/>
      <c r="H181" s="23"/>
      <c r="I181" s="23"/>
      <c r="J181" s="23"/>
    </row>
    <row r="182" spans="3:31" ht="16.5" customHeight="1">
      <c r="C182" s="24" t="s">
        <v>7</v>
      </c>
    </row>
    <row r="183" spans="3:31" ht="16.5" customHeight="1">
      <c r="C183" s="25" t="s">
        <v>8</v>
      </c>
      <c r="D183" s="26">
        <v>3.2211112184811208</v>
      </c>
      <c r="E183" s="26">
        <v>7.3216629272744864</v>
      </c>
      <c r="F183" s="26">
        <v>5.6946216506016061</v>
      </c>
      <c r="G183" s="26">
        <v>-1.6276313955109534</v>
      </c>
      <c r="H183" s="26">
        <v>1.3410091944837443</v>
      </c>
      <c r="I183" s="26">
        <v>4.7051442910917007E-2</v>
      </c>
      <c r="J183" s="26">
        <v>1.5390375197312456</v>
      </c>
      <c r="K183" s="26">
        <v>2.9874428384030538</v>
      </c>
      <c r="L183" s="26">
        <v>-4.0195873414192178</v>
      </c>
      <c r="M183" s="26">
        <v>2.6362299483277396</v>
      </c>
      <c r="N183" s="26">
        <v>1.7244799725653404</v>
      </c>
      <c r="O183" s="26" t="s">
        <v>84</v>
      </c>
      <c r="P183" s="26">
        <v>1.911093797814778</v>
      </c>
    </row>
    <row r="184" spans="3:31" ht="16.5" customHeight="1">
      <c r="C184" s="25" t="s">
        <v>9</v>
      </c>
      <c r="D184" s="47">
        <v>1.718065784788414E-2</v>
      </c>
      <c r="E184" s="47">
        <v>0.10405377985143183</v>
      </c>
      <c r="F184" s="47">
        <v>4.030759973888931E-2</v>
      </c>
      <c r="G184" s="47">
        <v>2.0625797519248534E-2</v>
      </c>
      <c r="H184" s="47">
        <v>2.9442297028980491E-2</v>
      </c>
      <c r="I184" s="47">
        <v>0.10663153445608953</v>
      </c>
      <c r="J184" s="47">
        <v>-3.3180650423128455E-2</v>
      </c>
      <c r="K184" s="47">
        <v>0.21647818568704658</v>
      </c>
      <c r="L184" s="47">
        <v>1.2745886883032576E-2</v>
      </c>
      <c r="M184" s="47">
        <v>6.7911053800876031E-2</v>
      </c>
      <c r="N184" s="47">
        <v>7.3600265406604137E-2</v>
      </c>
      <c r="O184" s="47" t="s">
        <v>84</v>
      </c>
      <c r="P184" s="47">
        <v>5.4764773120998589E-2</v>
      </c>
    </row>
    <row r="185" spans="3:31" ht="16.5" customHeight="1">
      <c r="C185" s="25" t="s">
        <v>10</v>
      </c>
      <c r="D185" s="47">
        <v>8.6558110471203875E-2</v>
      </c>
      <c r="E185" s="47">
        <v>0.27248926832345188</v>
      </c>
      <c r="F185" s="47">
        <v>0.13726458901502259</v>
      </c>
      <c r="G185" s="47">
        <v>-4.5125487537267528E-4</v>
      </c>
      <c r="H185" s="47">
        <v>4.6863274339956407E-2</v>
      </c>
      <c r="I185" s="47">
        <v>0.10725396282519029</v>
      </c>
      <c r="J185" s="47">
        <v>-1.3942499006433962E-2</v>
      </c>
      <c r="K185" s="47">
        <v>0.26457931068081542</v>
      </c>
      <c r="L185" s="47">
        <v>-3.6043355728286652E-2</v>
      </c>
      <c r="M185" s="47">
        <v>0.1041578035696662</v>
      </c>
      <c r="N185" s="47">
        <v>9.8080854681078078E-2</v>
      </c>
      <c r="O185" s="47" t="s">
        <v>84</v>
      </c>
      <c r="P185" s="47">
        <v>8.2906602363632675E-2</v>
      </c>
    </row>
    <row r="186" spans="3:31"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9" t="str">
        <f>P173</f>
        <v>Source : MKG_destination - Novembre 2024</v>
      </c>
    </row>
    <row r="187" spans="3:31" ht="13.5" customHeight="1"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</row>
    <row r="188" spans="3:31">
      <c r="D188" s="13"/>
      <c r="P188" s="48"/>
    </row>
    <row r="189" spans="3:31" ht="48" customHeight="1">
      <c r="C189" s="15" t="s">
        <v>53</v>
      </c>
      <c r="D189" s="16">
        <v>45292</v>
      </c>
      <c r="E189" s="16">
        <v>45323</v>
      </c>
      <c r="F189" s="16">
        <v>45352</v>
      </c>
      <c r="G189" s="16">
        <v>45383</v>
      </c>
      <c r="H189" s="16">
        <v>45413</v>
      </c>
      <c r="I189" s="16">
        <v>45444</v>
      </c>
      <c r="J189" s="16">
        <v>45474</v>
      </c>
      <c r="K189" s="16">
        <v>45505</v>
      </c>
      <c r="L189" s="16">
        <v>45536</v>
      </c>
      <c r="M189" s="16">
        <v>45566</v>
      </c>
      <c r="N189" s="16">
        <v>45597</v>
      </c>
      <c r="O189" s="16">
        <v>45627</v>
      </c>
      <c r="P189" s="17" t="s">
        <v>3</v>
      </c>
    </row>
    <row r="190" spans="3:31" ht="16.5" customHeight="1">
      <c r="C190" s="18" t="s">
        <v>4</v>
      </c>
      <c r="D190" s="19">
        <v>0.49521061620222551</v>
      </c>
      <c r="E190" s="19">
        <v>0.57323475716926142</v>
      </c>
      <c r="F190" s="19">
        <v>0.74133084405596628</v>
      </c>
      <c r="G190" s="19">
        <v>0.74977165782202027</v>
      </c>
      <c r="H190" s="19">
        <v>0.79111789781764963</v>
      </c>
      <c r="I190" s="19">
        <v>0.7948060486522025</v>
      </c>
      <c r="J190" s="19">
        <v>0.82203982948399823</v>
      </c>
      <c r="K190" s="19">
        <v>0.82249418857670553</v>
      </c>
      <c r="L190" s="19">
        <v>0.81585579662502739</v>
      </c>
      <c r="M190" s="19">
        <v>0.88003901170351106</v>
      </c>
      <c r="N190" s="19">
        <v>0.83606177516712432</v>
      </c>
      <c r="O190" s="19" t="s">
        <v>84</v>
      </c>
      <c r="P190" s="19">
        <v>0.75615790039797781</v>
      </c>
    </row>
    <row r="191" spans="3:31" ht="16.5" customHeight="1">
      <c r="C191" s="18" t="s">
        <v>5</v>
      </c>
      <c r="D191" s="20">
        <v>85.567385965941625</v>
      </c>
      <c r="E191" s="20">
        <v>82.349878635773436</v>
      </c>
      <c r="F191" s="20">
        <v>97.454987665985129</v>
      </c>
      <c r="G191" s="20">
        <v>119.63334030070236</v>
      </c>
      <c r="H191" s="20">
        <v>145.77936838856141</v>
      </c>
      <c r="I191" s="20">
        <v>125.03952372878507</v>
      </c>
      <c r="J191" s="20">
        <v>108.1062961559506</v>
      </c>
      <c r="K191" s="20">
        <v>104.6239869303205</v>
      </c>
      <c r="L191" s="20">
        <v>124.10711981642724</v>
      </c>
      <c r="M191" s="20">
        <v>133.95809233489695</v>
      </c>
      <c r="N191" s="20">
        <v>108.68605793993805</v>
      </c>
      <c r="O191" s="20" t="s">
        <v>84</v>
      </c>
      <c r="P191" s="20">
        <v>114.2709640771324</v>
      </c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D191" s="22"/>
      <c r="AE191" s="22"/>
    </row>
    <row r="192" spans="3:31" ht="16.5" customHeight="1">
      <c r="C192" s="18" t="s">
        <v>6</v>
      </c>
      <c r="D192" s="20">
        <v>42.373877931007613</v>
      </c>
      <c r="E192" s="20">
        <v>47.205812682695743</v>
      </c>
      <c r="F192" s="20">
        <v>72.246388263888548</v>
      </c>
      <c r="G192" s="20">
        <v>89.697687888043518</v>
      </c>
      <c r="H192" s="20">
        <v>115.32866746474343</v>
      </c>
      <c r="I192" s="20">
        <v>99.382169780228978</v>
      </c>
      <c r="J192" s="20">
        <v>88.867681258184248</v>
      </c>
      <c r="K192" s="20">
        <v>86.052621235913804</v>
      </c>
      <c r="L192" s="20">
        <v>101.25351310466897</v>
      </c>
      <c r="M192" s="20">
        <v>117.88834718809039</v>
      </c>
      <c r="N192" s="20">
        <v>90.868258537181532</v>
      </c>
      <c r="O192" s="20" t="s">
        <v>84</v>
      </c>
      <c r="P192" s="20">
        <v>86.406892273017192</v>
      </c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</row>
    <row r="193" spans="3:31" ht="6" customHeight="1"/>
    <row r="194" spans="3:31" ht="6" customHeight="1">
      <c r="D194" s="23"/>
      <c r="E194" s="23"/>
      <c r="F194" s="23"/>
      <c r="G194" s="23"/>
      <c r="H194" s="23"/>
      <c r="I194" s="23"/>
      <c r="J194" s="23"/>
    </row>
    <row r="195" spans="3:31" ht="16.5" customHeight="1">
      <c r="C195" s="24" t="s">
        <v>7</v>
      </c>
    </row>
    <row r="196" spans="3:31" ht="16.5" customHeight="1">
      <c r="C196" s="25" t="s">
        <v>8</v>
      </c>
      <c r="D196" s="26">
        <v>5.2468680718354532</v>
      </c>
      <c r="E196" s="26">
        <v>4.2677896267005799</v>
      </c>
      <c r="F196" s="26">
        <v>8.7128806704523161</v>
      </c>
      <c r="G196" s="26">
        <v>-1.1598956213067502</v>
      </c>
      <c r="H196" s="26">
        <v>3.0368746714084294</v>
      </c>
      <c r="I196" s="26">
        <v>-0.62794776635869409</v>
      </c>
      <c r="J196" s="26">
        <v>5.7379622916821305</v>
      </c>
      <c r="K196" s="26">
        <v>2.412831421337791</v>
      </c>
      <c r="L196" s="26">
        <v>-0.90428779285929295</v>
      </c>
      <c r="M196" s="26">
        <v>1.0681752031042047</v>
      </c>
      <c r="N196" s="26">
        <v>9.4428838888646283</v>
      </c>
      <c r="O196" s="26" t="s">
        <v>84</v>
      </c>
      <c r="P196" s="26">
        <v>3.3256377117150904</v>
      </c>
    </row>
    <row r="197" spans="3:31" ht="16.5" customHeight="1">
      <c r="C197" s="25" t="s">
        <v>9</v>
      </c>
      <c r="D197" s="47">
        <v>5.1454354948163417E-2</v>
      </c>
      <c r="E197" s="47">
        <v>0.12143655169709988</v>
      </c>
      <c r="F197" s="47">
        <v>0.23014891355672629</v>
      </c>
      <c r="G197" s="47">
        <v>9.008897726297671E-2</v>
      </c>
      <c r="H197" s="47">
        <v>0.17905073342920619</v>
      </c>
      <c r="I197" s="47">
        <v>7.5721805639477946E-2</v>
      </c>
      <c r="J197" s="47">
        <v>0.11145886844714958</v>
      </c>
      <c r="K197" s="47">
        <v>4.1993513255328185E-2</v>
      </c>
      <c r="L197" s="47">
        <v>4.9036647629588925E-2</v>
      </c>
      <c r="M197" s="47">
        <v>0.10830002427221719</v>
      </c>
      <c r="N197" s="47">
        <v>9.70721474302636E-2</v>
      </c>
      <c r="O197" s="47" t="s">
        <v>84</v>
      </c>
      <c r="P197" s="47">
        <v>9.6363798574612414E-2</v>
      </c>
    </row>
    <row r="198" spans="3:31" ht="16.5" customHeight="1">
      <c r="C198" s="25" t="s">
        <v>10</v>
      </c>
      <c r="D198" s="47">
        <v>0.17606062875731854</v>
      </c>
      <c r="E198" s="47">
        <v>0.21164470156809934</v>
      </c>
      <c r="F198" s="47">
        <v>0.3939842439097021</v>
      </c>
      <c r="G198" s="47">
        <v>7.3482223492154164E-2</v>
      </c>
      <c r="H198" s="47">
        <v>0.22611788169302627</v>
      </c>
      <c r="I198" s="47">
        <v>6.7289533642488131E-2</v>
      </c>
      <c r="J198" s="47">
        <v>0.19486204571638766</v>
      </c>
      <c r="K198" s="47">
        <v>7.3484772718510616E-2</v>
      </c>
      <c r="L198" s="47">
        <v>3.7536677221383208E-2</v>
      </c>
      <c r="M198" s="47">
        <v>0.12191765488789064</v>
      </c>
      <c r="N198" s="47">
        <v>0.23675748769947469</v>
      </c>
      <c r="O198" s="47" t="s">
        <v>84</v>
      </c>
      <c r="P198" s="47">
        <v>0.14680094218099726</v>
      </c>
    </row>
    <row r="199" spans="3:31"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9" t="str">
        <f>P186</f>
        <v>Source : MKG_destination - Novembre 2024</v>
      </c>
    </row>
    <row r="200" spans="3:31">
      <c r="P200" s="48"/>
    </row>
    <row r="201" spans="3:31">
      <c r="P201" s="48"/>
    </row>
    <row r="202" spans="3:31" ht="48" customHeight="1">
      <c r="C202" s="15" t="s">
        <v>54</v>
      </c>
      <c r="D202" s="16">
        <v>45292</v>
      </c>
      <c r="E202" s="16">
        <v>45323</v>
      </c>
      <c r="F202" s="16">
        <v>45352</v>
      </c>
      <c r="G202" s="16">
        <v>45383</v>
      </c>
      <c r="H202" s="16">
        <v>45413</v>
      </c>
      <c r="I202" s="16">
        <v>45444</v>
      </c>
      <c r="J202" s="16">
        <v>45474</v>
      </c>
      <c r="K202" s="16">
        <v>45505</v>
      </c>
      <c r="L202" s="16">
        <v>45536</v>
      </c>
      <c r="M202" s="16">
        <v>45566</v>
      </c>
      <c r="N202" s="16">
        <v>45597</v>
      </c>
      <c r="O202" s="16">
        <v>45627</v>
      </c>
      <c r="P202" s="17" t="s">
        <v>3</v>
      </c>
    </row>
    <row r="203" spans="3:31" ht="16.5" customHeight="1">
      <c r="C203" s="18" t="s">
        <v>4</v>
      </c>
      <c r="D203" s="19">
        <v>0.70207183830340547</v>
      </c>
      <c r="E203" s="19">
        <v>0.79444908693194383</v>
      </c>
      <c r="F203" s="19">
        <v>0.71267215413974661</v>
      </c>
      <c r="G203" s="19">
        <v>0.75487379559023471</v>
      </c>
      <c r="H203" s="19">
        <v>0.73247944899862139</v>
      </c>
      <c r="I203" s="19">
        <v>0.80505999881775725</v>
      </c>
      <c r="J203" s="19">
        <v>0.82507193565548687</v>
      </c>
      <c r="K203" s="19">
        <v>0.83650155312369501</v>
      </c>
      <c r="L203" s="19">
        <v>0.75724419223266537</v>
      </c>
      <c r="M203" s="19">
        <v>0.81045026285831967</v>
      </c>
      <c r="N203" s="19">
        <v>0.78237276112785958</v>
      </c>
      <c r="O203" s="19" t="s">
        <v>84</v>
      </c>
      <c r="P203" s="19">
        <v>0.77385428555222713</v>
      </c>
    </row>
    <row r="204" spans="3:31" ht="16.5" customHeight="1">
      <c r="C204" s="18" t="s">
        <v>5</v>
      </c>
      <c r="D204" s="20">
        <v>105.10816786530192</v>
      </c>
      <c r="E204" s="20">
        <v>106.97913201617973</v>
      </c>
      <c r="F204" s="20">
        <v>97.044342186236477</v>
      </c>
      <c r="G204" s="20">
        <v>100.35931255253595</v>
      </c>
      <c r="H204" s="20">
        <v>103.83524383098835</v>
      </c>
      <c r="I204" s="20">
        <v>108.67958643092199</v>
      </c>
      <c r="J204" s="20">
        <v>106.62059874626945</v>
      </c>
      <c r="K204" s="20">
        <v>134.94981374175504</v>
      </c>
      <c r="L204" s="20">
        <v>140.0781377642752</v>
      </c>
      <c r="M204" s="20">
        <v>137.6634631047836</v>
      </c>
      <c r="N204" s="20">
        <v>135.00592420091917</v>
      </c>
      <c r="O204" s="20" t="s">
        <v>84</v>
      </c>
      <c r="P204" s="20">
        <v>116.47248212003255</v>
      </c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D204" s="22"/>
      <c r="AE204" s="22"/>
    </row>
    <row r="205" spans="3:31" ht="16.5" customHeight="1">
      <c r="C205" s="18" t="s">
        <v>6</v>
      </c>
      <c r="D205" s="20">
        <v>73.793484633895446</v>
      </c>
      <c r="E205" s="20">
        <v>84.989473751025869</v>
      </c>
      <c r="F205" s="20">
        <v>69.160800392939834</v>
      </c>
      <c r="G205" s="20">
        <v>75.758615189359503</v>
      </c>
      <c r="H205" s="20">
        <v>76.057182187959839</v>
      </c>
      <c r="I205" s="20">
        <v>87.493587723592412</v>
      </c>
      <c r="J205" s="20">
        <v>87.969663788331502</v>
      </c>
      <c r="K205" s="20">
        <v>112.88572878873144</v>
      </c>
      <c r="L205" s="20">
        <v>106.0733562807646</v>
      </c>
      <c r="M205" s="20">
        <v>111.56938985925846</v>
      </c>
      <c r="N205" s="20">
        <v>105.62495768569164</v>
      </c>
      <c r="O205" s="20" t="s">
        <v>84</v>
      </c>
      <c r="P205" s="20">
        <v>90.132729437492344</v>
      </c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</row>
    <row r="206" spans="3:31" ht="6" customHeight="1"/>
    <row r="207" spans="3:31" ht="6" customHeight="1">
      <c r="D207" s="23"/>
      <c r="E207" s="23"/>
      <c r="F207" s="23"/>
      <c r="G207" s="23"/>
      <c r="H207" s="23"/>
      <c r="I207" s="23"/>
      <c r="J207" s="23"/>
    </row>
    <row r="208" spans="3:31" ht="16.5" customHeight="1">
      <c r="C208" s="24" t="s">
        <v>7</v>
      </c>
    </row>
    <row r="209" spans="3:16" ht="16.5" customHeight="1">
      <c r="C209" s="25" t="s">
        <v>8</v>
      </c>
      <c r="D209" s="26">
        <v>11.133105484011008</v>
      </c>
      <c r="E209" s="26">
        <v>9.4900683420940162</v>
      </c>
      <c r="F209" s="26">
        <v>1.7821418201021011</v>
      </c>
      <c r="G209" s="26">
        <v>3.2201827210035172</v>
      </c>
      <c r="H209" s="26">
        <v>7.3175959542921216</v>
      </c>
      <c r="I209" s="26">
        <v>8.1569348773233621</v>
      </c>
      <c r="J209" s="26">
        <v>9.3039813794904003</v>
      </c>
      <c r="K209" s="26">
        <v>4.6823807176318732</v>
      </c>
      <c r="L209" s="26">
        <v>-3.0502913733496673</v>
      </c>
      <c r="M209" s="26">
        <v>4.03597187885536</v>
      </c>
      <c r="N209" s="26">
        <v>-3.0397493089294181</v>
      </c>
      <c r="O209" s="26" t="s">
        <v>84</v>
      </c>
      <c r="P209" s="26">
        <v>4.8278667533177666</v>
      </c>
    </row>
    <row r="210" spans="3:16" ht="16.5" customHeight="1">
      <c r="C210" s="25" t="s">
        <v>9</v>
      </c>
      <c r="D210" s="47">
        <v>0.15365746515136358</v>
      </c>
      <c r="E210" s="47">
        <v>0.11699094711773261</v>
      </c>
      <c r="F210" s="47">
        <v>5.6693043924511244E-2</v>
      </c>
      <c r="G210" s="47">
        <v>6.902486934556884E-2</v>
      </c>
      <c r="H210" s="47">
        <v>7.2214829174816364E-2</v>
      </c>
      <c r="I210" s="47">
        <v>0.11308679840648383</v>
      </c>
      <c r="J210" s="47">
        <v>0.11959633502176037</v>
      </c>
      <c r="K210" s="47">
        <v>0.27866009301837669</v>
      </c>
      <c r="L210" s="47">
        <v>0.27696295607300137</v>
      </c>
      <c r="M210" s="47">
        <v>0.26949819192130287</v>
      </c>
      <c r="N210" s="47">
        <v>0.16236509371480046</v>
      </c>
      <c r="O210" s="47" t="s">
        <v>84</v>
      </c>
      <c r="P210" s="47">
        <v>0.15597863652378141</v>
      </c>
    </row>
    <row r="211" spans="3:16" ht="16.5" customHeight="1">
      <c r="C211" s="25" t="s">
        <v>10</v>
      </c>
      <c r="D211" s="47">
        <v>0.37107584240726377</v>
      </c>
      <c r="E211" s="47">
        <v>0.26852185437797438</v>
      </c>
      <c r="F211" s="47">
        <v>8.3794934549189737E-2</v>
      </c>
      <c r="G211" s="47">
        <v>0.11665997300547115</v>
      </c>
      <c r="H211" s="47">
        <v>0.19121973392026348</v>
      </c>
      <c r="I211" s="47">
        <v>0.23858083937095675</v>
      </c>
      <c r="J211" s="47">
        <v>0.26189478262420063</v>
      </c>
      <c r="K211" s="47">
        <v>0.35447802501254477</v>
      </c>
      <c r="L211" s="47">
        <v>0.22751676884494088</v>
      </c>
      <c r="M211" s="47">
        <v>0.33603139431299356</v>
      </c>
      <c r="N211" s="47">
        <v>0.11889280284280668</v>
      </c>
      <c r="O211" s="47" t="s">
        <v>84</v>
      </c>
      <c r="P211" s="47">
        <v>0.23289564817937758</v>
      </c>
    </row>
    <row r="212" spans="3:16"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9" t="str">
        <f>P199</f>
        <v>Source : MKG_destination - Novembre 2024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9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2" manualBreakCount="2">
    <brk id="70" min="1" max="16" man="1"/>
    <brk id="148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81102-D31C-4807-A539-FC4659B88E7E}">
  <sheetPr>
    <tabColor rgb="FF1B4395"/>
  </sheetPr>
  <dimension ref="B1:AE138"/>
  <sheetViews>
    <sheetView view="pageBreakPreview" topLeftCell="A113" zoomScale="85" zoomScaleNormal="85" zoomScaleSheetLayoutView="85" workbookViewId="0">
      <selection activeCell="F8" sqref="F8"/>
    </sheetView>
  </sheetViews>
  <sheetFormatPr baseColWidth="10" defaultColWidth="10.88671875" defaultRowHeight="13.2"/>
  <cols>
    <col min="1" max="1" width="2" style="21" customWidth="1"/>
    <col min="2" max="2" width="1.5546875" style="21" customWidth="1"/>
    <col min="3" max="3" width="35.109375" style="21" customWidth="1"/>
    <col min="4" max="15" width="8.44140625" style="22" customWidth="1"/>
    <col min="16" max="16" width="15.44140625" style="22" customWidth="1"/>
    <col min="17" max="17" width="1.5546875" style="21" customWidth="1"/>
    <col min="18" max="29" width="10" style="22" customWidth="1"/>
    <col min="30" max="257" width="10.88671875" style="21"/>
    <col min="258" max="258" width="1.5546875" style="21" customWidth="1"/>
    <col min="259" max="259" width="35.109375" style="21" customWidth="1"/>
    <col min="260" max="271" width="8.44140625" style="21" customWidth="1"/>
    <col min="272" max="272" width="15.44140625" style="21" customWidth="1"/>
    <col min="273" max="273" width="1.5546875" style="21" customWidth="1"/>
    <col min="274" max="285" width="10" style="21" customWidth="1"/>
    <col min="286" max="513" width="10.88671875" style="21"/>
    <col min="514" max="514" width="1.5546875" style="21" customWidth="1"/>
    <col min="515" max="515" width="35.109375" style="21" customWidth="1"/>
    <col min="516" max="527" width="8.44140625" style="21" customWidth="1"/>
    <col min="528" max="528" width="15.44140625" style="21" customWidth="1"/>
    <col min="529" max="529" width="1.5546875" style="21" customWidth="1"/>
    <col min="530" max="541" width="10" style="21" customWidth="1"/>
    <col min="542" max="769" width="10.88671875" style="21"/>
    <col min="770" max="770" width="1.5546875" style="21" customWidth="1"/>
    <col min="771" max="771" width="35.109375" style="21" customWidth="1"/>
    <col min="772" max="783" width="8.44140625" style="21" customWidth="1"/>
    <col min="784" max="784" width="15.44140625" style="21" customWidth="1"/>
    <col min="785" max="785" width="1.5546875" style="21" customWidth="1"/>
    <col min="786" max="797" width="10" style="21" customWidth="1"/>
    <col min="798" max="1025" width="10.88671875" style="21"/>
    <col min="1026" max="1026" width="1.5546875" style="21" customWidth="1"/>
    <col min="1027" max="1027" width="35.109375" style="21" customWidth="1"/>
    <col min="1028" max="1039" width="8.44140625" style="21" customWidth="1"/>
    <col min="1040" max="1040" width="15.44140625" style="21" customWidth="1"/>
    <col min="1041" max="1041" width="1.5546875" style="21" customWidth="1"/>
    <col min="1042" max="1053" width="10" style="21" customWidth="1"/>
    <col min="1054" max="1281" width="10.88671875" style="21"/>
    <col min="1282" max="1282" width="1.5546875" style="21" customWidth="1"/>
    <col min="1283" max="1283" width="35.109375" style="21" customWidth="1"/>
    <col min="1284" max="1295" width="8.44140625" style="21" customWidth="1"/>
    <col min="1296" max="1296" width="15.44140625" style="21" customWidth="1"/>
    <col min="1297" max="1297" width="1.5546875" style="21" customWidth="1"/>
    <col min="1298" max="1309" width="10" style="21" customWidth="1"/>
    <col min="1310" max="1537" width="10.88671875" style="21"/>
    <col min="1538" max="1538" width="1.5546875" style="21" customWidth="1"/>
    <col min="1539" max="1539" width="35.109375" style="21" customWidth="1"/>
    <col min="1540" max="1551" width="8.44140625" style="21" customWidth="1"/>
    <col min="1552" max="1552" width="15.44140625" style="21" customWidth="1"/>
    <col min="1553" max="1553" width="1.5546875" style="21" customWidth="1"/>
    <col min="1554" max="1565" width="10" style="21" customWidth="1"/>
    <col min="1566" max="1793" width="10.88671875" style="21"/>
    <col min="1794" max="1794" width="1.5546875" style="21" customWidth="1"/>
    <col min="1795" max="1795" width="35.109375" style="21" customWidth="1"/>
    <col min="1796" max="1807" width="8.44140625" style="21" customWidth="1"/>
    <col min="1808" max="1808" width="15.44140625" style="21" customWidth="1"/>
    <col min="1809" max="1809" width="1.5546875" style="21" customWidth="1"/>
    <col min="1810" max="1821" width="10" style="21" customWidth="1"/>
    <col min="1822" max="2049" width="10.88671875" style="21"/>
    <col min="2050" max="2050" width="1.5546875" style="21" customWidth="1"/>
    <col min="2051" max="2051" width="35.109375" style="21" customWidth="1"/>
    <col min="2052" max="2063" width="8.44140625" style="21" customWidth="1"/>
    <col min="2064" max="2064" width="15.44140625" style="21" customWidth="1"/>
    <col min="2065" max="2065" width="1.5546875" style="21" customWidth="1"/>
    <col min="2066" max="2077" width="10" style="21" customWidth="1"/>
    <col min="2078" max="2305" width="10.88671875" style="21"/>
    <col min="2306" max="2306" width="1.5546875" style="21" customWidth="1"/>
    <col min="2307" max="2307" width="35.109375" style="21" customWidth="1"/>
    <col min="2308" max="2319" width="8.44140625" style="21" customWidth="1"/>
    <col min="2320" max="2320" width="15.44140625" style="21" customWidth="1"/>
    <col min="2321" max="2321" width="1.5546875" style="21" customWidth="1"/>
    <col min="2322" max="2333" width="10" style="21" customWidth="1"/>
    <col min="2334" max="2561" width="10.88671875" style="21"/>
    <col min="2562" max="2562" width="1.5546875" style="21" customWidth="1"/>
    <col min="2563" max="2563" width="35.109375" style="21" customWidth="1"/>
    <col min="2564" max="2575" width="8.44140625" style="21" customWidth="1"/>
    <col min="2576" max="2576" width="15.44140625" style="21" customWidth="1"/>
    <col min="2577" max="2577" width="1.5546875" style="21" customWidth="1"/>
    <col min="2578" max="2589" width="10" style="21" customWidth="1"/>
    <col min="2590" max="2817" width="10.88671875" style="21"/>
    <col min="2818" max="2818" width="1.5546875" style="21" customWidth="1"/>
    <col min="2819" max="2819" width="35.109375" style="21" customWidth="1"/>
    <col min="2820" max="2831" width="8.44140625" style="21" customWidth="1"/>
    <col min="2832" max="2832" width="15.44140625" style="21" customWidth="1"/>
    <col min="2833" max="2833" width="1.5546875" style="21" customWidth="1"/>
    <col min="2834" max="2845" width="10" style="21" customWidth="1"/>
    <col min="2846" max="3073" width="10.88671875" style="21"/>
    <col min="3074" max="3074" width="1.5546875" style="21" customWidth="1"/>
    <col min="3075" max="3075" width="35.109375" style="21" customWidth="1"/>
    <col min="3076" max="3087" width="8.44140625" style="21" customWidth="1"/>
    <col min="3088" max="3088" width="15.44140625" style="21" customWidth="1"/>
    <col min="3089" max="3089" width="1.5546875" style="21" customWidth="1"/>
    <col min="3090" max="3101" width="10" style="21" customWidth="1"/>
    <col min="3102" max="3329" width="10.88671875" style="21"/>
    <col min="3330" max="3330" width="1.5546875" style="21" customWidth="1"/>
    <col min="3331" max="3331" width="35.109375" style="21" customWidth="1"/>
    <col min="3332" max="3343" width="8.44140625" style="21" customWidth="1"/>
    <col min="3344" max="3344" width="15.44140625" style="21" customWidth="1"/>
    <col min="3345" max="3345" width="1.5546875" style="21" customWidth="1"/>
    <col min="3346" max="3357" width="10" style="21" customWidth="1"/>
    <col min="3358" max="3585" width="10.88671875" style="21"/>
    <col min="3586" max="3586" width="1.5546875" style="21" customWidth="1"/>
    <col min="3587" max="3587" width="35.109375" style="21" customWidth="1"/>
    <col min="3588" max="3599" width="8.44140625" style="21" customWidth="1"/>
    <col min="3600" max="3600" width="15.44140625" style="21" customWidth="1"/>
    <col min="3601" max="3601" width="1.5546875" style="21" customWidth="1"/>
    <col min="3602" max="3613" width="10" style="21" customWidth="1"/>
    <col min="3614" max="3841" width="10.88671875" style="21"/>
    <col min="3842" max="3842" width="1.5546875" style="21" customWidth="1"/>
    <col min="3843" max="3843" width="35.109375" style="21" customWidth="1"/>
    <col min="3844" max="3855" width="8.44140625" style="21" customWidth="1"/>
    <col min="3856" max="3856" width="15.44140625" style="21" customWidth="1"/>
    <col min="3857" max="3857" width="1.5546875" style="21" customWidth="1"/>
    <col min="3858" max="3869" width="10" style="21" customWidth="1"/>
    <col min="3870" max="4097" width="10.88671875" style="21"/>
    <col min="4098" max="4098" width="1.5546875" style="21" customWidth="1"/>
    <col min="4099" max="4099" width="35.109375" style="21" customWidth="1"/>
    <col min="4100" max="4111" width="8.44140625" style="21" customWidth="1"/>
    <col min="4112" max="4112" width="15.44140625" style="21" customWidth="1"/>
    <col min="4113" max="4113" width="1.5546875" style="21" customWidth="1"/>
    <col min="4114" max="4125" width="10" style="21" customWidth="1"/>
    <col min="4126" max="4353" width="10.88671875" style="21"/>
    <col min="4354" max="4354" width="1.5546875" style="21" customWidth="1"/>
    <col min="4355" max="4355" width="35.109375" style="21" customWidth="1"/>
    <col min="4356" max="4367" width="8.44140625" style="21" customWidth="1"/>
    <col min="4368" max="4368" width="15.44140625" style="21" customWidth="1"/>
    <col min="4369" max="4369" width="1.5546875" style="21" customWidth="1"/>
    <col min="4370" max="4381" width="10" style="21" customWidth="1"/>
    <col min="4382" max="4609" width="10.88671875" style="21"/>
    <col min="4610" max="4610" width="1.5546875" style="21" customWidth="1"/>
    <col min="4611" max="4611" width="35.109375" style="21" customWidth="1"/>
    <col min="4612" max="4623" width="8.44140625" style="21" customWidth="1"/>
    <col min="4624" max="4624" width="15.44140625" style="21" customWidth="1"/>
    <col min="4625" max="4625" width="1.5546875" style="21" customWidth="1"/>
    <col min="4626" max="4637" width="10" style="21" customWidth="1"/>
    <col min="4638" max="4865" width="10.88671875" style="21"/>
    <col min="4866" max="4866" width="1.5546875" style="21" customWidth="1"/>
    <col min="4867" max="4867" width="35.109375" style="21" customWidth="1"/>
    <col min="4868" max="4879" width="8.44140625" style="21" customWidth="1"/>
    <col min="4880" max="4880" width="15.44140625" style="21" customWidth="1"/>
    <col min="4881" max="4881" width="1.5546875" style="21" customWidth="1"/>
    <col min="4882" max="4893" width="10" style="21" customWidth="1"/>
    <col min="4894" max="5121" width="10.88671875" style="21"/>
    <col min="5122" max="5122" width="1.5546875" style="21" customWidth="1"/>
    <col min="5123" max="5123" width="35.109375" style="21" customWidth="1"/>
    <col min="5124" max="5135" width="8.44140625" style="21" customWidth="1"/>
    <col min="5136" max="5136" width="15.44140625" style="21" customWidth="1"/>
    <col min="5137" max="5137" width="1.5546875" style="21" customWidth="1"/>
    <col min="5138" max="5149" width="10" style="21" customWidth="1"/>
    <col min="5150" max="5377" width="10.88671875" style="21"/>
    <col min="5378" max="5378" width="1.5546875" style="21" customWidth="1"/>
    <col min="5379" max="5379" width="35.109375" style="21" customWidth="1"/>
    <col min="5380" max="5391" width="8.44140625" style="21" customWidth="1"/>
    <col min="5392" max="5392" width="15.44140625" style="21" customWidth="1"/>
    <col min="5393" max="5393" width="1.5546875" style="21" customWidth="1"/>
    <col min="5394" max="5405" width="10" style="21" customWidth="1"/>
    <col min="5406" max="5633" width="10.88671875" style="21"/>
    <col min="5634" max="5634" width="1.5546875" style="21" customWidth="1"/>
    <col min="5635" max="5635" width="35.109375" style="21" customWidth="1"/>
    <col min="5636" max="5647" width="8.44140625" style="21" customWidth="1"/>
    <col min="5648" max="5648" width="15.44140625" style="21" customWidth="1"/>
    <col min="5649" max="5649" width="1.5546875" style="21" customWidth="1"/>
    <col min="5650" max="5661" width="10" style="21" customWidth="1"/>
    <col min="5662" max="5889" width="10.88671875" style="21"/>
    <col min="5890" max="5890" width="1.5546875" style="21" customWidth="1"/>
    <col min="5891" max="5891" width="35.109375" style="21" customWidth="1"/>
    <col min="5892" max="5903" width="8.44140625" style="21" customWidth="1"/>
    <col min="5904" max="5904" width="15.44140625" style="21" customWidth="1"/>
    <col min="5905" max="5905" width="1.5546875" style="21" customWidth="1"/>
    <col min="5906" max="5917" width="10" style="21" customWidth="1"/>
    <col min="5918" max="6145" width="10.88671875" style="21"/>
    <col min="6146" max="6146" width="1.5546875" style="21" customWidth="1"/>
    <col min="6147" max="6147" width="35.109375" style="21" customWidth="1"/>
    <col min="6148" max="6159" width="8.44140625" style="21" customWidth="1"/>
    <col min="6160" max="6160" width="15.44140625" style="21" customWidth="1"/>
    <col min="6161" max="6161" width="1.5546875" style="21" customWidth="1"/>
    <col min="6162" max="6173" width="10" style="21" customWidth="1"/>
    <col min="6174" max="6401" width="10.88671875" style="21"/>
    <col min="6402" max="6402" width="1.5546875" style="21" customWidth="1"/>
    <col min="6403" max="6403" width="35.109375" style="21" customWidth="1"/>
    <col min="6404" max="6415" width="8.44140625" style="21" customWidth="1"/>
    <col min="6416" max="6416" width="15.44140625" style="21" customWidth="1"/>
    <col min="6417" max="6417" width="1.5546875" style="21" customWidth="1"/>
    <col min="6418" max="6429" width="10" style="21" customWidth="1"/>
    <col min="6430" max="6657" width="10.88671875" style="21"/>
    <col min="6658" max="6658" width="1.5546875" style="21" customWidth="1"/>
    <col min="6659" max="6659" width="35.109375" style="21" customWidth="1"/>
    <col min="6660" max="6671" width="8.44140625" style="21" customWidth="1"/>
    <col min="6672" max="6672" width="15.44140625" style="21" customWidth="1"/>
    <col min="6673" max="6673" width="1.5546875" style="21" customWidth="1"/>
    <col min="6674" max="6685" width="10" style="21" customWidth="1"/>
    <col min="6686" max="6913" width="10.88671875" style="21"/>
    <col min="6914" max="6914" width="1.5546875" style="21" customWidth="1"/>
    <col min="6915" max="6915" width="35.109375" style="21" customWidth="1"/>
    <col min="6916" max="6927" width="8.44140625" style="21" customWidth="1"/>
    <col min="6928" max="6928" width="15.44140625" style="21" customWidth="1"/>
    <col min="6929" max="6929" width="1.5546875" style="21" customWidth="1"/>
    <col min="6930" max="6941" width="10" style="21" customWidth="1"/>
    <col min="6942" max="7169" width="10.88671875" style="21"/>
    <col min="7170" max="7170" width="1.5546875" style="21" customWidth="1"/>
    <col min="7171" max="7171" width="35.109375" style="21" customWidth="1"/>
    <col min="7172" max="7183" width="8.44140625" style="21" customWidth="1"/>
    <col min="7184" max="7184" width="15.44140625" style="21" customWidth="1"/>
    <col min="7185" max="7185" width="1.5546875" style="21" customWidth="1"/>
    <col min="7186" max="7197" width="10" style="21" customWidth="1"/>
    <col min="7198" max="7425" width="10.88671875" style="21"/>
    <col min="7426" max="7426" width="1.5546875" style="21" customWidth="1"/>
    <col min="7427" max="7427" width="35.109375" style="21" customWidth="1"/>
    <col min="7428" max="7439" width="8.44140625" style="21" customWidth="1"/>
    <col min="7440" max="7440" width="15.44140625" style="21" customWidth="1"/>
    <col min="7441" max="7441" width="1.5546875" style="21" customWidth="1"/>
    <col min="7442" max="7453" width="10" style="21" customWidth="1"/>
    <col min="7454" max="7681" width="10.88671875" style="21"/>
    <col min="7682" max="7682" width="1.5546875" style="21" customWidth="1"/>
    <col min="7683" max="7683" width="35.109375" style="21" customWidth="1"/>
    <col min="7684" max="7695" width="8.44140625" style="21" customWidth="1"/>
    <col min="7696" max="7696" width="15.44140625" style="21" customWidth="1"/>
    <col min="7697" max="7697" width="1.5546875" style="21" customWidth="1"/>
    <col min="7698" max="7709" width="10" style="21" customWidth="1"/>
    <col min="7710" max="7937" width="10.88671875" style="21"/>
    <col min="7938" max="7938" width="1.5546875" style="21" customWidth="1"/>
    <col min="7939" max="7939" width="35.109375" style="21" customWidth="1"/>
    <col min="7940" max="7951" width="8.44140625" style="21" customWidth="1"/>
    <col min="7952" max="7952" width="15.44140625" style="21" customWidth="1"/>
    <col min="7953" max="7953" width="1.5546875" style="21" customWidth="1"/>
    <col min="7954" max="7965" width="10" style="21" customWidth="1"/>
    <col min="7966" max="8193" width="10.88671875" style="21"/>
    <col min="8194" max="8194" width="1.5546875" style="21" customWidth="1"/>
    <col min="8195" max="8195" width="35.109375" style="21" customWidth="1"/>
    <col min="8196" max="8207" width="8.44140625" style="21" customWidth="1"/>
    <col min="8208" max="8208" width="15.44140625" style="21" customWidth="1"/>
    <col min="8209" max="8209" width="1.5546875" style="21" customWidth="1"/>
    <col min="8210" max="8221" width="10" style="21" customWidth="1"/>
    <col min="8222" max="8449" width="10.88671875" style="21"/>
    <col min="8450" max="8450" width="1.5546875" style="21" customWidth="1"/>
    <col min="8451" max="8451" width="35.109375" style="21" customWidth="1"/>
    <col min="8452" max="8463" width="8.44140625" style="21" customWidth="1"/>
    <col min="8464" max="8464" width="15.44140625" style="21" customWidth="1"/>
    <col min="8465" max="8465" width="1.5546875" style="21" customWidth="1"/>
    <col min="8466" max="8477" width="10" style="21" customWidth="1"/>
    <col min="8478" max="8705" width="10.88671875" style="21"/>
    <col min="8706" max="8706" width="1.5546875" style="21" customWidth="1"/>
    <col min="8707" max="8707" width="35.109375" style="21" customWidth="1"/>
    <col min="8708" max="8719" width="8.44140625" style="21" customWidth="1"/>
    <col min="8720" max="8720" width="15.44140625" style="21" customWidth="1"/>
    <col min="8721" max="8721" width="1.5546875" style="21" customWidth="1"/>
    <col min="8722" max="8733" width="10" style="21" customWidth="1"/>
    <col min="8734" max="8961" width="10.88671875" style="21"/>
    <col min="8962" max="8962" width="1.5546875" style="21" customWidth="1"/>
    <col min="8963" max="8963" width="35.109375" style="21" customWidth="1"/>
    <col min="8964" max="8975" width="8.44140625" style="21" customWidth="1"/>
    <col min="8976" max="8976" width="15.44140625" style="21" customWidth="1"/>
    <col min="8977" max="8977" width="1.5546875" style="21" customWidth="1"/>
    <col min="8978" max="8989" width="10" style="21" customWidth="1"/>
    <col min="8990" max="9217" width="10.88671875" style="21"/>
    <col min="9218" max="9218" width="1.5546875" style="21" customWidth="1"/>
    <col min="9219" max="9219" width="35.109375" style="21" customWidth="1"/>
    <col min="9220" max="9231" width="8.44140625" style="21" customWidth="1"/>
    <col min="9232" max="9232" width="15.44140625" style="21" customWidth="1"/>
    <col min="9233" max="9233" width="1.5546875" style="21" customWidth="1"/>
    <col min="9234" max="9245" width="10" style="21" customWidth="1"/>
    <col min="9246" max="9473" width="10.88671875" style="21"/>
    <col min="9474" max="9474" width="1.5546875" style="21" customWidth="1"/>
    <col min="9475" max="9475" width="35.109375" style="21" customWidth="1"/>
    <col min="9476" max="9487" width="8.44140625" style="21" customWidth="1"/>
    <col min="9488" max="9488" width="15.44140625" style="21" customWidth="1"/>
    <col min="9489" max="9489" width="1.5546875" style="21" customWidth="1"/>
    <col min="9490" max="9501" width="10" style="21" customWidth="1"/>
    <col min="9502" max="9729" width="10.88671875" style="21"/>
    <col min="9730" max="9730" width="1.5546875" style="21" customWidth="1"/>
    <col min="9731" max="9731" width="35.109375" style="21" customWidth="1"/>
    <col min="9732" max="9743" width="8.44140625" style="21" customWidth="1"/>
    <col min="9744" max="9744" width="15.44140625" style="21" customWidth="1"/>
    <col min="9745" max="9745" width="1.5546875" style="21" customWidth="1"/>
    <col min="9746" max="9757" width="10" style="21" customWidth="1"/>
    <col min="9758" max="9985" width="10.88671875" style="21"/>
    <col min="9986" max="9986" width="1.5546875" style="21" customWidth="1"/>
    <col min="9987" max="9987" width="35.109375" style="21" customWidth="1"/>
    <col min="9988" max="9999" width="8.44140625" style="21" customWidth="1"/>
    <col min="10000" max="10000" width="15.44140625" style="21" customWidth="1"/>
    <col min="10001" max="10001" width="1.5546875" style="21" customWidth="1"/>
    <col min="10002" max="10013" width="10" style="21" customWidth="1"/>
    <col min="10014" max="10241" width="10.88671875" style="21"/>
    <col min="10242" max="10242" width="1.5546875" style="21" customWidth="1"/>
    <col min="10243" max="10243" width="35.109375" style="21" customWidth="1"/>
    <col min="10244" max="10255" width="8.44140625" style="21" customWidth="1"/>
    <col min="10256" max="10256" width="15.44140625" style="21" customWidth="1"/>
    <col min="10257" max="10257" width="1.5546875" style="21" customWidth="1"/>
    <col min="10258" max="10269" width="10" style="21" customWidth="1"/>
    <col min="10270" max="10497" width="10.88671875" style="21"/>
    <col min="10498" max="10498" width="1.5546875" style="21" customWidth="1"/>
    <col min="10499" max="10499" width="35.109375" style="21" customWidth="1"/>
    <col min="10500" max="10511" width="8.44140625" style="21" customWidth="1"/>
    <col min="10512" max="10512" width="15.44140625" style="21" customWidth="1"/>
    <col min="10513" max="10513" width="1.5546875" style="21" customWidth="1"/>
    <col min="10514" max="10525" width="10" style="21" customWidth="1"/>
    <col min="10526" max="10753" width="10.88671875" style="21"/>
    <col min="10754" max="10754" width="1.5546875" style="21" customWidth="1"/>
    <col min="10755" max="10755" width="35.109375" style="21" customWidth="1"/>
    <col min="10756" max="10767" width="8.44140625" style="21" customWidth="1"/>
    <col min="10768" max="10768" width="15.44140625" style="21" customWidth="1"/>
    <col min="10769" max="10769" width="1.5546875" style="21" customWidth="1"/>
    <col min="10770" max="10781" width="10" style="21" customWidth="1"/>
    <col min="10782" max="11009" width="10.88671875" style="21"/>
    <col min="11010" max="11010" width="1.5546875" style="21" customWidth="1"/>
    <col min="11011" max="11011" width="35.109375" style="21" customWidth="1"/>
    <col min="11012" max="11023" width="8.44140625" style="21" customWidth="1"/>
    <col min="11024" max="11024" width="15.44140625" style="21" customWidth="1"/>
    <col min="11025" max="11025" width="1.5546875" style="21" customWidth="1"/>
    <col min="11026" max="11037" width="10" style="21" customWidth="1"/>
    <col min="11038" max="11265" width="10.88671875" style="21"/>
    <col min="11266" max="11266" width="1.5546875" style="21" customWidth="1"/>
    <col min="11267" max="11267" width="35.109375" style="21" customWidth="1"/>
    <col min="11268" max="11279" width="8.44140625" style="21" customWidth="1"/>
    <col min="11280" max="11280" width="15.44140625" style="21" customWidth="1"/>
    <col min="11281" max="11281" width="1.5546875" style="21" customWidth="1"/>
    <col min="11282" max="11293" width="10" style="21" customWidth="1"/>
    <col min="11294" max="11521" width="10.88671875" style="21"/>
    <col min="11522" max="11522" width="1.5546875" style="21" customWidth="1"/>
    <col min="11523" max="11523" width="35.109375" style="21" customWidth="1"/>
    <col min="11524" max="11535" width="8.44140625" style="21" customWidth="1"/>
    <col min="11536" max="11536" width="15.44140625" style="21" customWidth="1"/>
    <col min="11537" max="11537" width="1.5546875" style="21" customWidth="1"/>
    <col min="11538" max="11549" width="10" style="21" customWidth="1"/>
    <col min="11550" max="11777" width="10.88671875" style="21"/>
    <col min="11778" max="11778" width="1.5546875" style="21" customWidth="1"/>
    <col min="11779" max="11779" width="35.109375" style="21" customWidth="1"/>
    <col min="11780" max="11791" width="8.44140625" style="21" customWidth="1"/>
    <col min="11792" max="11792" width="15.44140625" style="21" customWidth="1"/>
    <col min="11793" max="11793" width="1.5546875" style="21" customWidth="1"/>
    <col min="11794" max="11805" width="10" style="21" customWidth="1"/>
    <col min="11806" max="12033" width="10.88671875" style="21"/>
    <col min="12034" max="12034" width="1.5546875" style="21" customWidth="1"/>
    <col min="12035" max="12035" width="35.109375" style="21" customWidth="1"/>
    <col min="12036" max="12047" width="8.44140625" style="21" customWidth="1"/>
    <col min="12048" max="12048" width="15.44140625" style="21" customWidth="1"/>
    <col min="12049" max="12049" width="1.5546875" style="21" customWidth="1"/>
    <col min="12050" max="12061" width="10" style="21" customWidth="1"/>
    <col min="12062" max="12289" width="10.88671875" style="21"/>
    <col min="12290" max="12290" width="1.5546875" style="21" customWidth="1"/>
    <col min="12291" max="12291" width="35.109375" style="21" customWidth="1"/>
    <col min="12292" max="12303" width="8.44140625" style="21" customWidth="1"/>
    <col min="12304" max="12304" width="15.44140625" style="21" customWidth="1"/>
    <col min="12305" max="12305" width="1.5546875" style="21" customWidth="1"/>
    <col min="12306" max="12317" width="10" style="21" customWidth="1"/>
    <col min="12318" max="12545" width="10.88671875" style="21"/>
    <col min="12546" max="12546" width="1.5546875" style="21" customWidth="1"/>
    <col min="12547" max="12547" width="35.109375" style="21" customWidth="1"/>
    <col min="12548" max="12559" width="8.44140625" style="21" customWidth="1"/>
    <col min="12560" max="12560" width="15.44140625" style="21" customWidth="1"/>
    <col min="12561" max="12561" width="1.5546875" style="21" customWidth="1"/>
    <col min="12562" max="12573" width="10" style="21" customWidth="1"/>
    <col min="12574" max="12801" width="10.88671875" style="21"/>
    <col min="12802" max="12802" width="1.5546875" style="21" customWidth="1"/>
    <col min="12803" max="12803" width="35.109375" style="21" customWidth="1"/>
    <col min="12804" max="12815" width="8.44140625" style="21" customWidth="1"/>
    <col min="12816" max="12816" width="15.44140625" style="21" customWidth="1"/>
    <col min="12817" max="12817" width="1.5546875" style="21" customWidth="1"/>
    <col min="12818" max="12829" width="10" style="21" customWidth="1"/>
    <col min="12830" max="13057" width="10.88671875" style="21"/>
    <col min="13058" max="13058" width="1.5546875" style="21" customWidth="1"/>
    <col min="13059" max="13059" width="35.109375" style="21" customWidth="1"/>
    <col min="13060" max="13071" width="8.44140625" style="21" customWidth="1"/>
    <col min="13072" max="13072" width="15.44140625" style="21" customWidth="1"/>
    <col min="13073" max="13073" width="1.5546875" style="21" customWidth="1"/>
    <col min="13074" max="13085" width="10" style="21" customWidth="1"/>
    <col min="13086" max="13313" width="10.88671875" style="21"/>
    <col min="13314" max="13314" width="1.5546875" style="21" customWidth="1"/>
    <col min="13315" max="13315" width="35.109375" style="21" customWidth="1"/>
    <col min="13316" max="13327" width="8.44140625" style="21" customWidth="1"/>
    <col min="13328" max="13328" width="15.44140625" style="21" customWidth="1"/>
    <col min="13329" max="13329" width="1.5546875" style="21" customWidth="1"/>
    <col min="13330" max="13341" width="10" style="21" customWidth="1"/>
    <col min="13342" max="13569" width="10.88671875" style="21"/>
    <col min="13570" max="13570" width="1.5546875" style="21" customWidth="1"/>
    <col min="13571" max="13571" width="35.109375" style="21" customWidth="1"/>
    <col min="13572" max="13583" width="8.44140625" style="21" customWidth="1"/>
    <col min="13584" max="13584" width="15.44140625" style="21" customWidth="1"/>
    <col min="13585" max="13585" width="1.5546875" style="21" customWidth="1"/>
    <col min="13586" max="13597" width="10" style="21" customWidth="1"/>
    <col min="13598" max="13825" width="10.88671875" style="21"/>
    <col min="13826" max="13826" width="1.5546875" style="21" customWidth="1"/>
    <col min="13827" max="13827" width="35.109375" style="21" customWidth="1"/>
    <col min="13828" max="13839" width="8.44140625" style="21" customWidth="1"/>
    <col min="13840" max="13840" width="15.44140625" style="21" customWidth="1"/>
    <col min="13841" max="13841" width="1.5546875" style="21" customWidth="1"/>
    <col min="13842" max="13853" width="10" style="21" customWidth="1"/>
    <col min="13854" max="14081" width="10.88671875" style="21"/>
    <col min="14082" max="14082" width="1.5546875" style="21" customWidth="1"/>
    <col min="14083" max="14083" width="35.109375" style="21" customWidth="1"/>
    <col min="14084" max="14095" width="8.44140625" style="21" customWidth="1"/>
    <col min="14096" max="14096" width="15.44140625" style="21" customWidth="1"/>
    <col min="14097" max="14097" width="1.5546875" style="21" customWidth="1"/>
    <col min="14098" max="14109" width="10" style="21" customWidth="1"/>
    <col min="14110" max="14337" width="10.88671875" style="21"/>
    <col min="14338" max="14338" width="1.5546875" style="21" customWidth="1"/>
    <col min="14339" max="14339" width="35.109375" style="21" customWidth="1"/>
    <col min="14340" max="14351" width="8.44140625" style="21" customWidth="1"/>
    <col min="14352" max="14352" width="15.44140625" style="21" customWidth="1"/>
    <col min="14353" max="14353" width="1.5546875" style="21" customWidth="1"/>
    <col min="14354" max="14365" width="10" style="21" customWidth="1"/>
    <col min="14366" max="14593" width="10.88671875" style="21"/>
    <col min="14594" max="14594" width="1.5546875" style="21" customWidth="1"/>
    <col min="14595" max="14595" width="35.109375" style="21" customWidth="1"/>
    <col min="14596" max="14607" width="8.44140625" style="21" customWidth="1"/>
    <col min="14608" max="14608" width="15.44140625" style="21" customWidth="1"/>
    <col min="14609" max="14609" width="1.5546875" style="21" customWidth="1"/>
    <col min="14610" max="14621" width="10" style="21" customWidth="1"/>
    <col min="14622" max="14849" width="10.88671875" style="21"/>
    <col min="14850" max="14850" width="1.5546875" style="21" customWidth="1"/>
    <col min="14851" max="14851" width="35.109375" style="21" customWidth="1"/>
    <col min="14852" max="14863" width="8.44140625" style="21" customWidth="1"/>
    <col min="14864" max="14864" width="15.44140625" style="21" customWidth="1"/>
    <col min="14865" max="14865" width="1.5546875" style="21" customWidth="1"/>
    <col min="14866" max="14877" width="10" style="21" customWidth="1"/>
    <col min="14878" max="15105" width="10.88671875" style="21"/>
    <col min="15106" max="15106" width="1.5546875" style="21" customWidth="1"/>
    <col min="15107" max="15107" width="35.109375" style="21" customWidth="1"/>
    <col min="15108" max="15119" width="8.44140625" style="21" customWidth="1"/>
    <col min="15120" max="15120" width="15.44140625" style="21" customWidth="1"/>
    <col min="15121" max="15121" width="1.5546875" style="21" customWidth="1"/>
    <col min="15122" max="15133" width="10" style="21" customWidth="1"/>
    <col min="15134" max="15361" width="10.88671875" style="21"/>
    <col min="15362" max="15362" width="1.5546875" style="21" customWidth="1"/>
    <col min="15363" max="15363" width="35.109375" style="21" customWidth="1"/>
    <col min="15364" max="15375" width="8.44140625" style="21" customWidth="1"/>
    <col min="15376" max="15376" width="15.44140625" style="21" customWidth="1"/>
    <col min="15377" max="15377" width="1.5546875" style="21" customWidth="1"/>
    <col min="15378" max="15389" width="10" style="21" customWidth="1"/>
    <col min="15390" max="15617" width="10.88671875" style="21"/>
    <col min="15618" max="15618" width="1.5546875" style="21" customWidth="1"/>
    <col min="15619" max="15619" width="35.109375" style="21" customWidth="1"/>
    <col min="15620" max="15631" width="8.44140625" style="21" customWidth="1"/>
    <col min="15632" max="15632" width="15.44140625" style="21" customWidth="1"/>
    <col min="15633" max="15633" width="1.5546875" style="21" customWidth="1"/>
    <col min="15634" max="15645" width="10" style="21" customWidth="1"/>
    <col min="15646" max="15873" width="10.88671875" style="21"/>
    <col min="15874" max="15874" width="1.5546875" style="21" customWidth="1"/>
    <col min="15875" max="15875" width="35.109375" style="21" customWidth="1"/>
    <col min="15876" max="15887" width="8.44140625" style="21" customWidth="1"/>
    <col min="15888" max="15888" width="15.44140625" style="21" customWidth="1"/>
    <col min="15889" max="15889" width="1.5546875" style="21" customWidth="1"/>
    <col min="15890" max="15901" width="10" style="21" customWidth="1"/>
    <col min="15902" max="16129" width="10.88671875" style="21"/>
    <col min="16130" max="16130" width="1.5546875" style="21" customWidth="1"/>
    <col min="16131" max="16131" width="35.109375" style="21" customWidth="1"/>
    <col min="16132" max="16143" width="8.44140625" style="21" customWidth="1"/>
    <col min="16144" max="16144" width="15.44140625" style="21" customWidth="1"/>
    <col min="16145" max="16145" width="1.5546875" style="21" customWidth="1"/>
    <col min="16146" max="16157" width="10" style="21" customWidth="1"/>
    <col min="16158" max="16384" width="10.88671875" style="21"/>
  </cols>
  <sheetData>
    <row r="1" spans="2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2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2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2:31" ht="24.6">
      <c r="B5" s="43" t="s">
        <v>55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2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2:31" ht="48" customHeight="1">
      <c r="C7" s="15" t="s">
        <v>56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</row>
    <row r="8" spans="2:31" ht="16.5" customHeight="1">
      <c r="C8" s="18" t="s">
        <v>4</v>
      </c>
      <c r="D8" s="19">
        <v>0.52184917551474963</v>
      </c>
      <c r="E8" s="19">
        <v>0.53181098740547339</v>
      </c>
      <c r="F8" s="19">
        <v>0.64759108568825219</v>
      </c>
      <c r="G8" s="19">
        <v>0.65046423434026412</v>
      </c>
      <c r="H8" s="19">
        <v>0.65749309129630096</v>
      </c>
      <c r="I8" s="19">
        <v>0.63776647350342186</v>
      </c>
      <c r="J8" s="19">
        <v>0.57845581442437899</v>
      </c>
      <c r="K8" s="19">
        <v>0.52917652716435293</v>
      </c>
      <c r="L8" s="19">
        <v>0.68447757290440692</v>
      </c>
      <c r="M8" s="19">
        <v>0.71344866424530806</v>
      </c>
      <c r="N8" s="19">
        <v>0.62157708905453124</v>
      </c>
      <c r="O8" s="19" t="s">
        <v>84</v>
      </c>
      <c r="P8" s="19">
        <v>0.61592739337336833</v>
      </c>
    </row>
    <row r="9" spans="2:31" ht="16.5" customHeight="1">
      <c r="C9" s="18" t="s">
        <v>5</v>
      </c>
      <c r="D9" s="20">
        <v>77.709442295566987</v>
      </c>
      <c r="E9" s="20">
        <v>78.052412033857351</v>
      </c>
      <c r="F9" s="20">
        <v>83.634682419096379</v>
      </c>
      <c r="G9" s="20">
        <v>81.974198692979641</v>
      </c>
      <c r="H9" s="20">
        <v>88.644427694873428</v>
      </c>
      <c r="I9" s="20">
        <v>93.067007304193652</v>
      </c>
      <c r="J9" s="20">
        <v>112.17698271948632</v>
      </c>
      <c r="K9" s="20">
        <v>121.38503602176253</v>
      </c>
      <c r="L9" s="20">
        <v>96.589382540550616</v>
      </c>
      <c r="M9" s="20">
        <v>93.236270476355187</v>
      </c>
      <c r="N9" s="20">
        <v>86.367024123222251</v>
      </c>
      <c r="O9" s="20" t="s">
        <v>84</v>
      </c>
      <c r="P9" s="46">
        <v>92.012699059029345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D9" s="22"/>
      <c r="AE9" s="22"/>
    </row>
    <row r="10" spans="2:31" ht="16.5" customHeight="1">
      <c r="C10" s="18" t="s">
        <v>6</v>
      </c>
      <c r="D10" s="20">
        <v>40.55260839165264</v>
      </c>
      <c r="E10" s="20">
        <v>41.509130313104528</v>
      </c>
      <c r="F10" s="20">
        <v>54.161074788974801</v>
      </c>
      <c r="G10" s="20">
        <v>53.32128438848568</v>
      </c>
      <c r="H10" s="20">
        <v>58.283098791293767</v>
      </c>
      <c r="I10" s="20">
        <v>59.355017047912789</v>
      </c>
      <c r="J10" s="20">
        <v>64.889427898669936</v>
      </c>
      <c r="K10" s="20">
        <v>64.234111811716176</v>
      </c>
      <c r="L10" s="20">
        <v>66.113266129691382</v>
      </c>
      <c r="M10" s="20">
        <v>66.519292630569865</v>
      </c>
      <c r="N10" s="20">
        <v>53.683763444814957</v>
      </c>
      <c r="O10" s="20" t="s">
        <v>84</v>
      </c>
      <c r="P10" s="46">
        <v>56.673141888676128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2:31" ht="6" customHeight="1"/>
    <row r="12" spans="2:31" ht="6" customHeight="1">
      <c r="D12" s="23"/>
      <c r="E12" s="23"/>
      <c r="F12" s="23"/>
      <c r="G12" s="23"/>
      <c r="H12" s="23"/>
      <c r="I12" s="23"/>
      <c r="J12" s="23"/>
    </row>
    <row r="13" spans="2:31" ht="16.5" customHeight="1">
      <c r="C13" s="24" t="s">
        <v>7</v>
      </c>
    </row>
    <row r="14" spans="2:31" ht="16.5" customHeight="1">
      <c r="C14" s="25" t="s">
        <v>8</v>
      </c>
      <c r="D14" s="26">
        <v>-3.3232513699236854</v>
      </c>
      <c r="E14" s="26">
        <v>-1.7536095484175229</v>
      </c>
      <c r="F14" s="26">
        <v>1.7729913058884605</v>
      </c>
      <c r="G14" s="26">
        <v>-4.2997253825029507</v>
      </c>
      <c r="H14" s="26">
        <v>-1.2915291497710646</v>
      </c>
      <c r="I14" s="26">
        <v>-17.391130863336379</v>
      </c>
      <c r="J14" s="26">
        <v>-5.8024019539604339</v>
      </c>
      <c r="K14" s="26">
        <v>3.4346169908503086</v>
      </c>
      <c r="L14" s="26">
        <v>-2.0544004184647635</v>
      </c>
      <c r="M14" s="26">
        <v>2.5462230602766422</v>
      </c>
      <c r="N14" s="26">
        <v>-0.69569765921275728</v>
      </c>
      <c r="O14" s="26" t="s">
        <v>84</v>
      </c>
      <c r="P14" s="26">
        <v>-2.615838407134996</v>
      </c>
    </row>
    <row r="15" spans="2:31" ht="16.5" customHeight="1">
      <c r="C15" s="25" t="s">
        <v>9</v>
      </c>
      <c r="D15" s="47">
        <v>4.5808705040670805E-3</v>
      </c>
      <c r="E15" s="47">
        <v>-3.6249137457256886E-2</v>
      </c>
      <c r="F15" s="47">
        <v>-3.1199484589435333E-2</v>
      </c>
      <c r="G15" s="47">
        <v>-6.1199479910645782E-2</v>
      </c>
      <c r="H15" s="47">
        <v>-3.0384449682971937E-2</v>
      </c>
      <c r="I15" s="47">
        <v>-0.16023431273103772</v>
      </c>
      <c r="J15" s="47">
        <v>0.3133541265392501</v>
      </c>
      <c r="K15" s="47">
        <v>0.75850203632298485</v>
      </c>
      <c r="L15" s="47">
        <v>-5.821884839388114E-2</v>
      </c>
      <c r="M15" s="47">
        <v>-0.10360908558712001</v>
      </c>
      <c r="N15" s="47">
        <v>-3.3764961866834642E-2</v>
      </c>
      <c r="O15" s="47" t="s">
        <v>84</v>
      </c>
      <c r="P15" s="47">
        <v>1.220740293547129E-2</v>
      </c>
    </row>
    <row r="16" spans="2:31" ht="16.5" customHeight="1">
      <c r="C16" s="25" t="s">
        <v>10</v>
      </c>
      <c r="D16" s="47">
        <v>-5.5562975329312314E-2</v>
      </c>
      <c r="E16" s="47">
        <v>-6.7013708117406701E-2</v>
      </c>
      <c r="F16" s="47">
        <v>-3.9287943865019548E-3</v>
      </c>
      <c r="G16" s="47">
        <v>-0.11940868826935136</v>
      </c>
      <c r="H16" s="47">
        <v>-4.9063911029900265E-2</v>
      </c>
      <c r="I16" s="47">
        <v>-0.34016377837918033</v>
      </c>
      <c r="J16" s="47">
        <v>0.19362356881501941</v>
      </c>
      <c r="K16" s="47">
        <v>0.88055964422509936</v>
      </c>
      <c r="L16" s="47">
        <v>-8.5661917582633751E-2</v>
      </c>
      <c r="M16" s="47">
        <v>-7.0433849773002044E-2</v>
      </c>
      <c r="N16" s="47">
        <v>-4.4459807079194058E-2</v>
      </c>
      <c r="O16" s="47" t="s">
        <v>84</v>
      </c>
      <c r="P16" s="47">
        <v>-2.9029626346226745E-2</v>
      </c>
    </row>
    <row r="17" spans="3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83</v>
      </c>
    </row>
    <row r="18" spans="3:3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53"/>
    </row>
    <row r="19" spans="3:31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53"/>
    </row>
    <row r="20" spans="3:31" ht="48" customHeight="1">
      <c r="C20" s="15" t="s">
        <v>57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</row>
    <row r="21" spans="3:31" ht="16.5" customHeight="1">
      <c r="C21" s="18" t="s">
        <v>4</v>
      </c>
      <c r="D21" s="19">
        <v>0.54368122863698087</v>
      </c>
      <c r="E21" s="19">
        <v>0.53210458379611558</v>
      </c>
      <c r="F21" s="19">
        <v>0.66538105089727873</v>
      </c>
      <c r="G21" s="19">
        <v>0.6468223602003158</v>
      </c>
      <c r="H21" s="19">
        <v>0.64518544869034467</v>
      </c>
      <c r="I21" s="19">
        <v>0.65215540592833376</v>
      </c>
      <c r="J21" s="19">
        <v>0.57738758912760357</v>
      </c>
      <c r="K21" s="19">
        <v>0.49847443984800555</v>
      </c>
      <c r="L21" s="19">
        <v>0.69415428659857625</v>
      </c>
      <c r="M21" s="19">
        <v>0.70803500397772479</v>
      </c>
      <c r="N21" s="19">
        <v>0.63979704689652495</v>
      </c>
      <c r="O21" s="19" t="s">
        <v>84</v>
      </c>
      <c r="P21" s="19">
        <v>0.61850790041114034</v>
      </c>
    </row>
    <row r="22" spans="3:31" ht="16.5" customHeight="1">
      <c r="C22" s="18" t="s">
        <v>5</v>
      </c>
      <c r="D22" s="20">
        <v>103.96744336384933</v>
      </c>
      <c r="E22" s="20">
        <v>99.521272086788713</v>
      </c>
      <c r="F22" s="20">
        <v>105.89559121009665</v>
      </c>
      <c r="G22" s="20">
        <v>104.41846460671685</v>
      </c>
      <c r="H22" s="20">
        <v>113.7193305247479</v>
      </c>
      <c r="I22" s="20">
        <v>130.60814538769063</v>
      </c>
      <c r="J22" s="20">
        <v>130.32058380257692</v>
      </c>
      <c r="K22" s="20">
        <v>145.19987729710382</v>
      </c>
      <c r="L22" s="20">
        <v>132.34453310052947</v>
      </c>
      <c r="M22" s="20">
        <v>120.95025224099471</v>
      </c>
      <c r="N22" s="20">
        <v>114.81644877812779</v>
      </c>
      <c r="O22" s="20" t="s">
        <v>84</v>
      </c>
      <c r="P22" s="46">
        <v>118.33760466526033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3:31" ht="16.5" customHeight="1">
      <c r="C23" s="18" t="s">
        <v>6</v>
      </c>
      <c r="D23" s="20">
        <v>56.525147346303321</v>
      </c>
      <c r="E23" s="20">
        <v>52.955725062600685</v>
      </c>
      <c r="F23" s="20">
        <v>70.460919764762735</v>
      </c>
      <c r="G23" s="20">
        <v>67.54019772540974</v>
      </c>
      <c r="H23" s="20">
        <v>73.370057289375083</v>
      </c>
      <c r="I23" s="20">
        <v>85.176808072856204</v>
      </c>
      <c r="J23" s="20">
        <v>75.245487695471709</v>
      </c>
      <c r="K23" s="20">
        <v>72.378427501672974</v>
      </c>
      <c r="L23" s="20">
        <v>91.867524959619701</v>
      </c>
      <c r="M23" s="20">
        <v>85.6370123265595</v>
      </c>
      <c r="N23" s="20">
        <v>73.459224863392279</v>
      </c>
      <c r="O23" s="20" t="s">
        <v>84</v>
      </c>
      <c r="P23" s="46">
        <v>73.192743401193724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3:31" ht="6" customHeight="1"/>
    <row r="25" spans="3:31" ht="6" customHeight="1">
      <c r="D25" s="23"/>
      <c r="E25" s="23"/>
      <c r="F25" s="23"/>
      <c r="G25" s="23"/>
      <c r="H25" s="23"/>
      <c r="I25" s="23"/>
      <c r="J25" s="23"/>
    </row>
    <row r="26" spans="3:31" ht="16.5" customHeight="1">
      <c r="C26" s="24" t="s">
        <v>7</v>
      </c>
    </row>
    <row r="27" spans="3:31" ht="16.5" customHeight="1">
      <c r="C27" s="25" t="s">
        <v>8</v>
      </c>
      <c r="D27" s="26">
        <v>-1.165985082328902</v>
      </c>
      <c r="E27" s="26">
        <v>-2.3591487521392507</v>
      </c>
      <c r="F27" s="26">
        <v>-1.6186243324523009E-2</v>
      </c>
      <c r="G27" s="26">
        <v>-8.6638661110033706</v>
      </c>
      <c r="H27" s="26">
        <v>-4.9344366533972224</v>
      </c>
      <c r="I27" s="26">
        <v>-18.610539622676768</v>
      </c>
      <c r="J27" s="26">
        <v>-10.112415997315827</v>
      </c>
      <c r="K27" s="26">
        <v>-1.4668125012328059</v>
      </c>
      <c r="L27" s="26">
        <v>-1.5879290905463694</v>
      </c>
      <c r="M27" s="26">
        <v>-0.21706140526709383</v>
      </c>
      <c r="N27" s="26">
        <v>-3.5850867136344888</v>
      </c>
      <c r="O27" s="26" t="s">
        <v>84</v>
      </c>
      <c r="P27" s="26">
        <v>-4.8110757526666497</v>
      </c>
    </row>
    <row r="28" spans="3:31" ht="16.5" customHeight="1">
      <c r="C28" s="25" t="s">
        <v>9</v>
      </c>
      <c r="D28" s="47">
        <v>3.2547078883624847E-2</v>
      </c>
      <c r="E28" s="47">
        <v>2.0012455095545834E-2</v>
      </c>
      <c r="F28" s="47">
        <v>2.6625768802318817E-2</v>
      </c>
      <c r="G28" s="47">
        <v>2.1730771104585767E-2</v>
      </c>
      <c r="H28" s="47">
        <v>3.2645516023894761E-2</v>
      </c>
      <c r="I28" s="47">
        <v>-5.8821970202536544E-2</v>
      </c>
      <c r="J28" s="47">
        <v>0.33263362854667378</v>
      </c>
      <c r="K28" s="47">
        <v>0.99825796112235654</v>
      </c>
      <c r="L28" s="47">
        <v>3.5299901758326646E-2</v>
      </c>
      <c r="M28" s="47">
        <v>-9.0318297203853426E-2</v>
      </c>
      <c r="N28" s="47">
        <v>2.5205799224880865E-2</v>
      </c>
      <c r="O28" s="47" t="s">
        <v>84</v>
      </c>
      <c r="P28" s="47">
        <v>6.9698709419637295E-2</v>
      </c>
    </row>
    <row r="29" spans="3:31" ht="16.5" customHeight="1">
      <c r="C29" s="25" t="s">
        <v>10</v>
      </c>
      <c r="D29" s="47">
        <v>1.0867888647046575E-2</v>
      </c>
      <c r="E29" s="47">
        <v>-2.3291092199648644E-2</v>
      </c>
      <c r="F29" s="47">
        <v>2.6376089718307183E-2</v>
      </c>
      <c r="G29" s="47">
        <v>-9.8959195303278125E-2</v>
      </c>
      <c r="H29" s="47">
        <v>-4.072100867438444E-2</v>
      </c>
      <c r="I29" s="47">
        <v>-0.26777640264774627</v>
      </c>
      <c r="J29" s="47">
        <v>0.13402033051997786</v>
      </c>
      <c r="K29" s="47">
        <v>0.94113797227754081</v>
      </c>
      <c r="L29" s="47">
        <v>1.2146308977251552E-2</v>
      </c>
      <c r="M29" s="47">
        <v>-9.3098573559626252E-2</v>
      </c>
      <c r="N29" s="47">
        <v>-2.9193120881358614E-2</v>
      </c>
      <c r="O29" s="47" t="s">
        <v>84</v>
      </c>
      <c r="P29" s="47">
        <v>-7.5028729583311859E-3</v>
      </c>
    </row>
    <row r="30" spans="3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+P17</f>
        <v>Source : MKG_destination - Novembre 2024</v>
      </c>
    </row>
    <row r="31" spans="3:31" ht="13.5" customHeight="1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3:31">
      <c r="D32" s="13"/>
      <c r="P32" s="48"/>
    </row>
    <row r="33" spans="3:31" ht="48" customHeight="1">
      <c r="C33" s="15" t="s">
        <v>58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</row>
    <row r="34" spans="3:31" ht="16.5" customHeight="1">
      <c r="C34" s="18" t="s">
        <v>4</v>
      </c>
      <c r="D34" s="19">
        <v>0.56621370163616014</v>
      </c>
      <c r="E34" s="19">
        <v>0.55064605990021875</v>
      </c>
      <c r="F34" s="19">
        <v>0.67346592752041989</v>
      </c>
      <c r="G34" s="19">
        <v>0.6760774487121346</v>
      </c>
      <c r="H34" s="19">
        <v>0.68318020154119741</v>
      </c>
      <c r="I34" s="19">
        <v>0.68885288002935063</v>
      </c>
      <c r="J34" s="19">
        <v>0.61566299834962734</v>
      </c>
      <c r="K34" s="19">
        <v>0.57503484590367049</v>
      </c>
      <c r="L34" s="19">
        <v>0.75137458227228582</v>
      </c>
      <c r="M34" s="19">
        <v>0.76100670793488789</v>
      </c>
      <c r="N34" s="19">
        <v>0.67801784156809941</v>
      </c>
      <c r="O34" s="19" t="s">
        <v>84</v>
      </c>
      <c r="P34" s="19">
        <v>0.65638839794813386</v>
      </c>
    </row>
    <row r="35" spans="3:31" ht="16.5" customHeight="1">
      <c r="C35" s="18" t="s">
        <v>5</v>
      </c>
      <c r="D35" s="20">
        <v>146.93060360911804</v>
      </c>
      <c r="E35" s="20">
        <v>139.65669139648088</v>
      </c>
      <c r="F35" s="20">
        <v>143.69941890057686</v>
      </c>
      <c r="G35" s="20">
        <v>146.28255066218435</v>
      </c>
      <c r="H35" s="20">
        <v>157.6396222763606</v>
      </c>
      <c r="I35" s="20">
        <v>166.25794140226245</v>
      </c>
      <c r="J35" s="20">
        <v>177.89001419208068</v>
      </c>
      <c r="K35" s="20">
        <v>203.34720607413783</v>
      </c>
      <c r="L35" s="20">
        <v>172.74597134051703</v>
      </c>
      <c r="M35" s="20">
        <v>160.75656004611363</v>
      </c>
      <c r="N35" s="20">
        <v>155.14267278283364</v>
      </c>
      <c r="O35" s="20" t="s">
        <v>84</v>
      </c>
      <c r="P35" s="46">
        <v>161.03953363613053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3:31" ht="16.5" customHeight="1">
      <c r="C36" s="18" t="s">
        <v>6</v>
      </c>
      <c r="D36" s="20">
        <v>83.194120953154069</v>
      </c>
      <c r="E36" s="20">
        <v>76.901406856172983</v>
      </c>
      <c r="F36" s="20">
        <v>96.776662434022356</v>
      </c>
      <c r="G36" s="20">
        <v>98.898333642793176</v>
      </c>
      <c r="H36" s="20">
        <v>107.69626891764227</v>
      </c>
      <c r="I36" s="20">
        <v>114.5272617626995</v>
      </c>
      <c r="J36" s="20">
        <v>109.52029951395416</v>
      </c>
      <c r="K36" s="20">
        <v>116.93172930978378</v>
      </c>
      <c r="L36" s="20">
        <v>129.79693205520124</v>
      </c>
      <c r="M36" s="20">
        <v>122.33682053963007</v>
      </c>
      <c r="N36" s="20">
        <v>105.18950013532279</v>
      </c>
      <c r="O36" s="20" t="s">
        <v>84</v>
      </c>
      <c r="P36" s="46">
        <v>105.70448148973433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3:31" ht="6" customHeight="1"/>
    <row r="38" spans="3:31" ht="6" customHeight="1">
      <c r="D38" s="23"/>
      <c r="E38" s="23"/>
      <c r="F38" s="23"/>
      <c r="G38" s="23"/>
      <c r="H38" s="23"/>
      <c r="I38" s="23"/>
      <c r="J38" s="23"/>
    </row>
    <row r="39" spans="3:31" ht="16.5" customHeight="1">
      <c r="C39" s="24" t="s">
        <v>7</v>
      </c>
    </row>
    <row r="40" spans="3:31" ht="16.5" customHeight="1">
      <c r="C40" s="25" t="s">
        <v>8</v>
      </c>
      <c r="D40" s="26">
        <v>0.72431248175901519</v>
      </c>
      <c r="E40" s="26">
        <v>0.631108453076068</v>
      </c>
      <c r="F40" s="26">
        <v>3.3826149785221582</v>
      </c>
      <c r="G40" s="26">
        <v>-6.2099662643296689</v>
      </c>
      <c r="H40" s="26">
        <v>0.17161668470146996</v>
      </c>
      <c r="I40" s="26">
        <v>-15.954486621757102</v>
      </c>
      <c r="J40" s="26">
        <v>-10.189081726409576</v>
      </c>
      <c r="K40" s="26">
        <v>0.14970580659026123</v>
      </c>
      <c r="L40" s="26">
        <v>2.0315073528174965</v>
      </c>
      <c r="M40" s="26">
        <v>3.643704473949394</v>
      </c>
      <c r="N40" s="26">
        <v>-2.1288073376038885</v>
      </c>
      <c r="O40" s="26" t="s">
        <v>84</v>
      </c>
      <c r="P40" s="26">
        <v>-2.2982647952127455</v>
      </c>
    </row>
    <row r="41" spans="3:31" ht="16.5" customHeight="1">
      <c r="C41" s="25" t="s">
        <v>9</v>
      </c>
      <c r="D41" s="47">
        <v>4.6970043655666815E-2</v>
      </c>
      <c r="E41" s="47">
        <v>1.4810740745978102E-2</v>
      </c>
      <c r="F41" s="47">
        <v>-1.2623444419921359E-3</v>
      </c>
      <c r="G41" s="47">
        <v>6.6912973881485538E-2</v>
      </c>
      <c r="H41" s="47">
        <v>-3.8742028580740495E-4</v>
      </c>
      <c r="I41" s="47">
        <v>-0.11716291237453602</v>
      </c>
      <c r="J41" s="47">
        <v>0.34723810744874406</v>
      </c>
      <c r="K41" s="47">
        <v>0.96776465190915539</v>
      </c>
      <c r="L41" s="47">
        <v>1.6882182800179946E-2</v>
      </c>
      <c r="M41" s="47">
        <v>-0.11297406620604333</v>
      </c>
      <c r="N41" s="47">
        <v>9.1909420888236504E-4</v>
      </c>
      <c r="O41" s="47" t="s">
        <v>84</v>
      </c>
      <c r="P41" s="47">
        <v>6.0418219608771473E-2</v>
      </c>
    </row>
    <row r="42" spans="3:31" ht="16.5" customHeight="1">
      <c r="C42" s="25" t="s">
        <v>10</v>
      </c>
      <c r="D42" s="47">
        <v>6.0536651668627206E-2</v>
      </c>
      <c r="E42" s="47">
        <v>2.6576577330747808E-2</v>
      </c>
      <c r="F42" s="47">
        <v>5.1554023002610583E-2</v>
      </c>
      <c r="G42" s="47">
        <v>-2.2841821720534727E-2</v>
      </c>
      <c r="H42" s="47">
        <v>2.1299568343720043E-3</v>
      </c>
      <c r="I42" s="47">
        <v>-0.28318424571754153</v>
      </c>
      <c r="J42" s="47">
        <v>0.15593372186774301</v>
      </c>
      <c r="K42" s="47">
        <v>0.97290094459362608</v>
      </c>
      <c r="L42" s="47">
        <v>4.5139850016033822E-2</v>
      </c>
      <c r="M42" s="47">
        <v>-6.8367446199064208E-2</v>
      </c>
      <c r="N42" s="47">
        <v>-2.9550602479868182E-2</v>
      </c>
      <c r="O42" s="47" t="s">
        <v>84</v>
      </c>
      <c r="P42" s="47">
        <v>2.4545011925928728E-2</v>
      </c>
    </row>
    <row r="43" spans="3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+P30</f>
        <v>Source : MKG_destination - Novembre 2024</v>
      </c>
    </row>
    <row r="44" spans="3:31">
      <c r="P44" s="48"/>
    </row>
    <row r="45" spans="3:31">
      <c r="P45" s="48"/>
    </row>
    <row r="46" spans="3:31" ht="48" customHeight="1">
      <c r="C46" s="15" t="s">
        <v>59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</row>
    <row r="47" spans="3:31" ht="16.5" customHeight="1">
      <c r="C47" s="18" t="s">
        <v>4</v>
      </c>
      <c r="D47" s="19">
        <v>0.57652152124283085</v>
      </c>
      <c r="E47" s="19">
        <v>0.56448839208942392</v>
      </c>
      <c r="F47" s="19">
        <v>0.66678668863992019</v>
      </c>
      <c r="G47" s="19">
        <v>0.70410071223647963</v>
      </c>
      <c r="H47" s="19">
        <v>0.7344211601645545</v>
      </c>
      <c r="I47" s="19">
        <v>0.7582621877100405</v>
      </c>
      <c r="J47" s="19">
        <v>0.67206634416033173</v>
      </c>
      <c r="K47" s="19">
        <v>0.69061958584275229</v>
      </c>
      <c r="L47" s="19">
        <v>0.79167143183897526</v>
      </c>
      <c r="M47" s="19">
        <v>0.80647867950481433</v>
      </c>
      <c r="N47" s="19">
        <v>0.71991922524495511</v>
      </c>
      <c r="O47" s="19" t="s">
        <v>84</v>
      </c>
      <c r="P47" s="19">
        <v>0.69910047930104913</v>
      </c>
    </row>
    <row r="48" spans="3:31" ht="16.5" customHeight="1">
      <c r="C48" s="18" t="s">
        <v>5</v>
      </c>
      <c r="D48" s="20">
        <v>191.86993842810577</v>
      </c>
      <c r="E48" s="20">
        <v>188.67919856475038</v>
      </c>
      <c r="F48" s="20">
        <v>193.43924397171222</v>
      </c>
      <c r="G48" s="20">
        <v>195.28177896310561</v>
      </c>
      <c r="H48" s="20">
        <v>222.17626703477444</v>
      </c>
      <c r="I48" s="20">
        <v>219.82104699847235</v>
      </c>
      <c r="J48" s="20">
        <v>252.37748912574037</v>
      </c>
      <c r="K48" s="20">
        <v>262.93774576414609</v>
      </c>
      <c r="L48" s="20">
        <v>217.89443031203163</v>
      </c>
      <c r="M48" s="20">
        <v>216.60143471457079</v>
      </c>
      <c r="N48" s="20">
        <v>199.61799800983724</v>
      </c>
      <c r="O48" s="20" t="s">
        <v>84</v>
      </c>
      <c r="P48" s="46">
        <v>215.67150832438534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3:31" ht="16.5" customHeight="1">
      <c r="C49" s="18" t="s">
        <v>6</v>
      </c>
      <c r="D49" s="20">
        <v>110.61714878333983</v>
      </c>
      <c r="E49" s="20">
        <v>106.50721741853708</v>
      </c>
      <c r="F49" s="20">
        <v>128.98271294090765</v>
      </c>
      <c r="G49" s="20">
        <v>137.49803965472944</v>
      </c>
      <c r="H49" s="20">
        <v>163.17095179670892</v>
      </c>
      <c r="I49" s="20">
        <v>166.68198800177328</v>
      </c>
      <c r="J49" s="20">
        <v>169.61441646510022</v>
      </c>
      <c r="K49" s="20">
        <v>181.58995708206143</v>
      </c>
      <c r="L49" s="20">
        <v>172.50079563486392</v>
      </c>
      <c r="M49" s="20">
        <v>174.6844390474553</v>
      </c>
      <c r="N49" s="20">
        <v>143.70883447219103</v>
      </c>
      <c r="O49" s="20" t="s">
        <v>84</v>
      </c>
      <c r="P49" s="46">
        <v>150.77605484115799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3:31" ht="6" customHeight="1"/>
    <row r="51" spans="3:31" ht="6" customHeight="1">
      <c r="D51" s="23"/>
      <c r="E51" s="23"/>
      <c r="F51" s="23"/>
      <c r="G51" s="23"/>
      <c r="H51" s="23"/>
      <c r="I51" s="23"/>
      <c r="J51" s="23"/>
    </row>
    <row r="52" spans="3:31" ht="16.5" customHeight="1">
      <c r="C52" s="24" t="s">
        <v>7</v>
      </c>
    </row>
    <row r="53" spans="3:31" ht="16.5" customHeight="1">
      <c r="C53" s="25" t="s">
        <v>8</v>
      </c>
      <c r="D53" s="26">
        <v>5.3135114333147886</v>
      </c>
      <c r="E53" s="26">
        <v>9.0945681592051297</v>
      </c>
      <c r="F53" s="26">
        <v>7.9132503921798829</v>
      </c>
      <c r="G53" s="26">
        <v>2.3451878998004938</v>
      </c>
      <c r="H53" s="26">
        <v>4.4637129829883992</v>
      </c>
      <c r="I53" s="26">
        <v>-8.772020865566077</v>
      </c>
      <c r="J53" s="26">
        <v>-2.6455390191484462</v>
      </c>
      <c r="K53" s="26">
        <v>15.50780130560292</v>
      </c>
      <c r="L53" s="26">
        <v>2.3532025763392639</v>
      </c>
      <c r="M53" s="26">
        <v>3.435964889537324</v>
      </c>
      <c r="N53" s="26">
        <v>-1.4764987547261077</v>
      </c>
      <c r="O53" s="26" t="s">
        <v>84</v>
      </c>
      <c r="P53" s="26">
        <v>3.3869161847304929</v>
      </c>
    </row>
    <row r="54" spans="3:31" ht="16.5" customHeight="1">
      <c r="C54" s="25" t="s">
        <v>9</v>
      </c>
      <c r="D54" s="47">
        <v>2.785715002868594E-2</v>
      </c>
      <c r="E54" s="47">
        <v>5.8499851579564721E-2</v>
      </c>
      <c r="F54" s="47">
        <v>1.9576157219030277E-2</v>
      </c>
      <c r="G54" s="47">
        <v>1.7598999925981129E-2</v>
      </c>
      <c r="H54" s="47">
        <v>6.6553189555258907E-2</v>
      </c>
      <c r="I54" s="47">
        <v>-0.12732109623728838</v>
      </c>
      <c r="J54" s="47">
        <v>0.33826271435098487</v>
      </c>
      <c r="K54" s="47">
        <v>0.77204973183432424</v>
      </c>
      <c r="L54" s="47">
        <v>-2.1012832030231077E-2</v>
      </c>
      <c r="M54" s="47">
        <v>-9.85922506701431E-2</v>
      </c>
      <c r="N54" s="47">
        <v>5.4205030568097445E-3</v>
      </c>
      <c r="O54" s="47" t="s">
        <v>84</v>
      </c>
      <c r="P54" s="47">
        <v>5.4817546160016883E-2</v>
      </c>
    </row>
    <row r="55" spans="3:31" ht="16.5" customHeight="1">
      <c r="C55" s="25" t="s">
        <v>10</v>
      </c>
      <c r="D55" s="47">
        <v>0.13220702702948928</v>
      </c>
      <c r="E55" s="47">
        <v>0.2617887806095951</v>
      </c>
      <c r="F55" s="47">
        <v>0.15687053264904249</v>
      </c>
      <c r="G55" s="47">
        <v>5.2660558029605564E-2</v>
      </c>
      <c r="H55" s="47">
        <v>0.13557170998919332</v>
      </c>
      <c r="I55" s="47">
        <v>-0.2178094750219064</v>
      </c>
      <c r="J55" s="47">
        <v>0.28757816074905107</v>
      </c>
      <c r="K55" s="47">
        <v>1.2851862751270642</v>
      </c>
      <c r="L55" s="47">
        <v>8.9785355216487339E-3</v>
      </c>
      <c r="M55" s="47">
        <v>-5.8479194844934468E-2</v>
      </c>
      <c r="N55" s="47">
        <v>-1.4785486059214925E-2</v>
      </c>
      <c r="O55" s="47" t="s">
        <v>84</v>
      </c>
      <c r="P55" s="47">
        <v>0.10852185209530485</v>
      </c>
    </row>
    <row r="56" spans="3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+P43</f>
        <v>Source : MKG_destination - Novembre 2024</v>
      </c>
    </row>
    <row r="57" spans="3:31">
      <c r="P57" s="48"/>
    </row>
    <row r="59" spans="3:31" ht="48" customHeight="1">
      <c r="C59" s="15" t="s">
        <v>60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</row>
    <row r="60" spans="3:31" ht="16.5" customHeight="1">
      <c r="C60" s="18" t="s">
        <v>4</v>
      </c>
      <c r="D60" s="19">
        <v>0.55303939326775853</v>
      </c>
      <c r="E60" s="19">
        <v>0.54437121327281812</v>
      </c>
      <c r="F60" s="19">
        <v>0.66485396352072501</v>
      </c>
      <c r="G60" s="19">
        <v>0.66813911184704122</v>
      </c>
      <c r="H60" s="19">
        <v>0.67714306065030805</v>
      </c>
      <c r="I60" s="19">
        <v>0.6813967366016388</v>
      </c>
      <c r="J60" s="19">
        <v>0.60817508818241239</v>
      </c>
      <c r="K60" s="19">
        <v>0.56641501009670514</v>
      </c>
      <c r="L60" s="19">
        <v>0.72979470861656259</v>
      </c>
      <c r="M60" s="19">
        <v>0.74548538893840932</v>
      </c>
      <c r="N60" s="19">
        <v>0.66406707780110519</v>
      </c>
      <c r="O60" s="19" t="s">
        <v>84</v>
      </c>
      <c r="P60" s="19">
        <v>0.64583717616677838</v>
      </c>
    </row>
    <row r="61" spans="3:31" ht="16.5" customHeight="1">
      <c r="C61" s="18" t="s">
        <v>5</v>
      </c>
      <c r="D61" s="20">
        <v>130.8651476070323</v>
      </c>
      <c r="E61" s="20">
        <v>126.24564157695146</v>
      </c>
      <c r="F61" s="20">
        <v>130.84090593123818</v>
      </c>
      <c r="G61" s="20">
        <v>132.18842285625669</v>
      </c>
      <c r="H61" s="20">
        <v>145.72248534083161</v>
      </c>
      <c r="I61" s="20">
        <v>154.20750819094226</v>
      </c>
      <c r="J61" s="20">
        <v>168.2171927661345</v>
      </c>
      <c r="K61" s="20">
        <v>187.53174872158201</v>
      </c>
      <c r="L61" s="20">
        <v>156.95628261748143</v>
      </c>
      <c r="M61" s="20">
        <v>148.68512476633424</v>
      </c>
      <c r="N61" s="20">
        <v>140.59332125318033</v>
      </c>
      <c r="O61" s="20" t="s">
        <v>84</v>
      </c>
      <c r="P61" s="46">
        <v>147.59708279210798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3:31" ht="16.5" customHeight="1">
      <c r="C62" s="18" t="s">
        <v>6</v>
      </c>
      <c r="D62" s="20">
        <v>72.37358183248881</v>
      </c>
      <c r="E62" s="20">
        <v>68.7244930756504</v>
      </c>
      <c r="F62" s="20">
        <v>86.990094899026047</v>
      </c>
      <c r="G62" s="20">
        <v>88.320255443640477</v>
      </c>
      <c r="H62" s="20">
        <v>98.674969729260368</v>
      </c>
      <c r="I62" s="20">
        <v>105.07649284077854</v>
      </c>
      <c r="J62" s="20">
        <v>102.3055060443417</v>
      </c>
      <c r="K62" s="20">
        <v>106.22079734558764</v>
      </c>
      <c r="L62" s="20">
        <v>114.54586453836372</v>
      </c>
      <c r="M62" s="20">
        <v>110.8425880657866</v>
      </c>
      <c r="N62" s="20">
        <v>93.363396002951475</v>
      </c>
      <c r="O62" s="20" t="s">
        <v>84</v>
      </c>
      <c r="P62" s="46">
        <v>95.323683160909226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3:31" ht="6" customHeight="1"/>
    <row r="64" spans="3:31" ht="6" customHeight="1">
      <c r="D64" s="23"/>
      <c r="E64" s="23"/>
      <c r="F64" s="23"/>
      <c r="G64" s="23"/>
      <c r="H64" s="23"/>
      <c r="I64" s="23"/>
      <c r="J64" s="23"/>
    </row>
    <row r="65" spans="2:31" ht="16.5" customHeight="1">
      <c r="C65" s="24" t="s">
        <v>7</v>
      </c>
    </row>
    <row r="66" spans="2:31" ht="16.5" customHeight="1">
      <c r="C66" s="25" t="s">
        <v>8</v>
      </c>
      <c r="D66" s="26">
        <v>0.25274134834023521</v>
      </c>
      <c r="E66" s="26">
        <v>0.91387436515578679</v>
      </c>
      <c r="F66" s="26">
        <v>2.9778582241416829</v>
      </c>
      <c r="G66" s="26">
        <v>-4.9026972503363409</v>
      </c>
      <c r="H66" s="26">
        <v>-0.71925134808410451</v>
      </c>
      <c r="I66" s="26">
        <v>-15.644613425492848</v>
      </c>
      <c r="J66" s="26">
        <v>-7.9048203505339814</v>
      </c>
      <c r="K66" s="26">
        <v>3.2007046146418694</v>
      </c>
      <c r="L66" s="26">
        <v>0.28072938289380733</v>
      </c>
      <c r="M66" s="26">
        <v>2.3346350417717709</v>
      </c>
      <c r="N66" s="26">
        <v>-2.1136342500533978</v>
      </c>
      <c r="O66" s="26" t="s">
        <v>84</v>
      </c>
      <c r="P66" s="26">
        <v>-1.9916963230991569</v>
      </c>
    </row>
    <row r="67" spans="2:31" ht="16.5" customHeight="1">
      <c r="C67" s="25" t="s">
        <v>9</v>
      </c>
      <c r="D67" s="47">
        <v>5.0342128668307007E-2</v>
      </c>
      <c r="E67" s="47">
        <v>4.3338895760680174E-2</v>
      </c>
      <c r="F67" s="47">
        <v>1.8514610983938029E-2</v>
      </c>
      <c r="G67" s="47">
        <v>3.853872907053657E-2</v>
      </c>
      <c r="H67" s="47">
        <v>3.3855405669587668E-2</v>
      </c>
      <c r="I67" s="47">
        <v>-0.10190068490074622</v>
      </c>
      <c r="J67" s="47">
        <v>0.34689060021469231</v>
      </c>
      <c r="K67" s="47">
        <v>0.92553820099820805</v>
      </c>
      <c r="L67" s="47">
        <v>6.5134919204838937E-3</v>
      </c>
      <c r="M67" s="47">
        <v>-0.10058712486708132</v>
      </c>
      <c r="N67" s="47">
        <v>3.4995935887649487E-3</v>
      </c>
      <c r="O67" s="47" t="s">
        <v>84</v>
      </c>
      <c r="P67" s="47">
        <v>6.5478896965982969E-2</v>
      </c>
    </row>
    <row r="68" spans="2:31" ht="16.5" customHeight="1">
      <c r="C68" s="25" t="s">
        <v>10</v>
      </c>
      <c r="D68" s="47">
        <v>5.5164274154081427E-2</v>
      </c>
      <c r="E68" s="47">
        <v>6.1153223648529265E-2</v>
      </c>
      <c r="F68" s="47">
        <v>6.6272596888182544E-2</v>
      </c>
      <c r="G68" s="47">
        <v>-3.2457949139557796E-2</v>
      </c>
      <c r="H68" s="47">
        <v>2.2989363885979053E-2</v>
      </c>
      <c r="I68" s="47">
        <v>-0.26959819825504983</v>
      </c>
      <c r="J68" s="47">
        <v>0.19196383397584382</v>
      </c>
      <c r="K68" s="47">
        <v>1.0408635595510138</v>
      </c>
      <c r="L68" s="47">
        <v>1.0400187972074759E-2</v>
      </c>
      <c r="M68" s="47">
        <v>-7.1509610658633593E-2</v>
      </c>
      <c r="N68" s="47">
        <v>-2.7455171785730093E-2</v>
      </c>
      <c r="O68" s="47" t="s">
        <v>84</v>
      </c>
      <c r="P68" s="47">
        <v>3.3603610342207491E-2</v>
      </c>
    </row>
    <row r="69" spans="2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+P56</f>
        <v>Source : MKG_destination - Novembre 2024</v>
      </c>
    </row>
    <row r="70" spans="2:31" s="49" customFormat="1"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</row>
    <row r="71" spans="2:31" ht="24">
      <c r="C71" s="42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2:31" ht="24.6">
      <c r="B72" s="43" t="s">
        <v>61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2:31" ht="24">
      <c r="C73" s="4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2:31" ht="48" customHeight="1">
      <c r="C74" s="15" t="s">
        <v>62</v>
      </c>
      <c r="D74" s="16">
        <v>45292</v>
      </c>
      <c r="E74" s="16">
        <v>45323</v>
      </c>
      <c r="F74" s="16">
        <v>45352</v>
      </c>
      <c r="G74" s="16">
        <v>45383</v>
      </c>
      <c r="H74" s="16">
        <v>45413</v>
      </c>
      <c r="I74" s="16">
        <v>45444</v>
      </c>
      <c r="J74" s="16">
        <v>45474</v>
      </c>
      <c r="K74" s="16">
        <v>45505</v>
      </c>
      <c r="L74" s="16">
        <v>45536</v>
      </c>
      <c r="M74" s="16">
        <v>45566</v>
      </c>
      <c r="N74" s="16">
        <v>45597</v>
      </c>
      <c r="O74" s="16">
        <v>45627</v>
      </c>
      <c r="P74" s="17" t="s">
        <v>3</v>
      </c>
    </row>
    <row r="75" spans="2:31" ht="16.5" customHeight="1">
      <c r="C75" s="18" t="s">
        <v>4</v>
      </c>
      <c r="D75" s="19">
        <v>0.57977381114593274</v>
      </c>
      <c r="E75" s="19">
        <v>0.55616034243405832</v>
      </c>
      <c r="F75" s="19">
        <v>0.65988859590943161</v>
      </c>
      <c r="G75" s="19">
        <v>0.67206425756611632</v>
      </c>
      <c r="H75" s="19">
        <v>0.68402478448275861</v>
      </c>
      <c r="I75" s="19">
        <v>0.70644885068336238</v>
      </c>
      <c r="J75" s="19">
        <v>0.61108360865681599</v>
      </c>
      <c r="K75" s="19">
        <v>0.58943873756373077</v>
      </c>
      <c r="L75" s="19">
        <v>0.74155223647605184</v>
      </c>
      <c r="M75" s="19">
        <v>0.77210095608055396</v>
      </c>
      <c r="N75" s="19">
        <v>0.71777166728949027</v>
      </c>
      <c r="O75" s="19" t="s">
        <v>84</v>
      </c>
      <c r="P75" s="19">
        <v>0.66295662770343322</v>
      </c>
    </row>
    <row r="76" spans="2:31" ht="16.5" customHeight="1">
      <c r="C76" s="18" t="s">
        <v>5</v>
      </c>
      <c r="D76" s="20">
        <v>145.62311425959351</v>
      </c>
      <c r="E76" s="20">
        <v>137.02072531955611</v>
      </c>
      <c r="F76" s="20">
        <v>145.86494079259174</v>
      </c>
      <c r="G76" s="20">
        <v>147.67948291363172</v>
      </c>
      <c r="H76" s="20">
        <v>168.02620656679531</v>
      </c>
      <c r="I76" s="20">
        <v>172.62811086946684</v>
      </c>
      <c r="J76" s="20">
        <v>193.16903342799279</v>
      </c>
      <c r="K76" s="20">
        <v>201.13703234149844</v>
      </c>
      <c r="L76" s="20">
        <v>172.89756579627471</v>
      </c>
      <c r="M76" s="20">
        <v>164.80569579457162</v>
      </c>
      <c r="N76" s="20">
        <v>157.75748916971017</v>
      </c>
      <c r="O76" s="20" t="s">
        <v>84</v>
      </c>
      <c r="P76" s="46">
        <v>164.56053527496934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D76" s="22"/>
      <c r="AE76" s="22"/>
    </row>
    <row r="77" spans="2:31" ht="16.5" customHeight="1">
      <c r="C77" s="18" t="s">
        <v>6</v>
      </c>
      <c r="D77" s="20">
        <v>84.428467945224142</v>
      </c>
      <c r="E77" s="20">
        <v>76.205493514287369</v>
      </c>
      <c r="F77" s="20">
        <v>96.254610972035735</v>
      </c>
      <c r="G77" s="20">
        <v>99.250102042097865</v>
      </c>
      <c r="H77" s="20">
        <v>114.93408973430765</v>
      </c>
      <c r="I77" s="20">
        <v>121.95293051937492</v>
      </c>
      <c r="J77" s="20">
        <v>118.04243002792695</v>
      </c>
      <c r="K77" s="20">
        <v>118.55795842068814</v>
      </c>
      <c r="L77" s="20">
        <v>128.21257659749284</v>
      </c>
      <c r="M77" s="20">
        <v>127.24663529050967</v>
      </c>
      <c r="N77" s="20">
        <v>113.23385602874656</v>
      </c>
      <c r="O77" s="20" t="s">
        <v>84</v>
      </c>
      <c r="P77" s="46">
        <v>109.09649751896555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2:31" ht="6" customHeight="1"/>
    <row r="79" spans="2:31" ht="6" customHeight="1">
      <c r="D79" s="23"/>
      <c r="E79" s="23"/>
      <c r="F79" s="23"/>
      <c r="G79" s="23"/>
      <c r="H79" s="23"/>
      <c r="I79" s="23"/>
      <c r="J79" s="23"/>
    </row>
    <row r="80" spans="2:31" ht="16.5" customHeight="1">
      <c r="C80" s="24" t="s">
        <v>7</v>
      </c>
    </row>
    <row r="81" spans="3:31" ht="16.5" customHeight="1">
      <c r="C81" s="25" t="s">
        <v>8</v>
      </c>
      <c r="D81" s="26">
        <v>1.2847393788818384</v>
      </c>
      <c r="E81" s="26">
        <v>2.5812174102238794</v>
      </c>
      <c r="F81" s="26">
        <v>2.9937110259551702</v>
      </c>
      <c r="G81" s="26">
        <v>-5.2779301780582983</v>
      </c>
      <c r="H81" s="26">
        <v>-0.40809614500901814</v>
      </c>
      <c r="I81" s="26">
        <v>-12.953604624764504</v>
      </c>
      <c r="J81" s="26">
        <v>-9.9429216007120065</v>
      </c>
      <c r="K81" s="26">
        <v>3.274895425524238</v>
      </c>
      <c r="L81" s="26">
        <v>1.6448421194887763</v>
      </c>
      <c r="M81" s="26">
        <v>3.6977573221438131</v>
      </c>
      <c r="N81" s="26">
        <v>-0.26861056618087131</v>
      </c>
      <c r="O81" s="26" t="s">
        <v>84</v>
      </c>
      <c r="P81" s="26">
        <v>-1.2728895338473323</v>
      </c>
    </row>
    <row r="82" spans="3:31" ht="16.5" customHeight="1">
      <c r="C82" s="25" t="s">
        <v>9</v>
      </c>
      <c r="D82" s="47">
        <v>4.4894990144798808E-2</v>
      </c>
      <c r="E82" s="47">
        <v>5.9066894613934329E-2</v>
      </c>
      <c r="F82" s="47">
        <v>3.3119814301345807E-2</v>
      </c>
      <c r="G82" s="47">
        <v>1.08453268162787E-2</v>
      </c>
      <c r="H82" s="47">
        <v>5.241516542735658E-2</v>
      </c>
      <c r="I82" s="47">
        <v>-8.2994232862169226E-2</v>
      </c>
      <c r="J82" s="47">
        <v>0.35860159486323018</v>
      </c>
      <c r="K82" s="47">
        <v>0.71640838634483384</v>
      </c>
      <c r="L82" s="47">
        <v>-9.253904509332278E-3</v>
      </c>
      <c r="M82" s="47">
        <v>-9.1021772223811803E-2</v>
      </c>
      <c r="N82" s="47">
        <v>2.2284585958617154E-2</v>
      </c>
      <c r="O82" s="47" t="s">
        <v>84</v>
      </c>
      <c r="P82" s="47">
        <v>6.4587298298861784E-2</v>
      </c>
    </row>
    <row r="83" spans="3:31" ht="16.5" customHeight="1">
      <c r="C83" s="25" t="s">
        <v>10</v>
      </c>
      <c r="D83" s="47">
        <v>6.8573860974163736E-2</v>
      </c>
      <c r="E83" s="47">
        <v>0.11061193747828257</v>
      </c>
      <c r="F83" s="47">
        <v>8.221664555996222E-2</v>
      </c>
      <c r="G83" s="47">
        <v>-6.2759121853465105E-2</v>
      </c>
      <c r="H83" s="47">
        <v>4.6173587377783987E-2</v>
      </c>
      <c r="I83" s="47">
        <v>-0.22508448102023659</v>
      </c>
      <c r="J83" s="47">
        <v>0.16847878953995199</v>
      </c>
      <c r="K83" s="47">
        <v>0.81738128258455611</v>
      </c>
      <c r="L83" s="47">
        <v>1.3220407075281493E-2</v>
      </c>
      <c r="M83" s="47">
        <v>-4.5299095244662357E-2</v>
      </c>
      <c r="N83" s="47">
        <v>1.8473169776549003E-2</v>
      </c>
      <c r="O83" s="47" t="s">
        <v>84</v>
      </c>
      <c r="P83" s="47">
        <v>4.4532080543554287E-2</v>
      </c>
    </row>
    <row r="84" spans="3:3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9" t="str">
        <f>+P69</f>
        <v>Source : MKG_destination - Novembre 2024</v>
      </c>
    </row>
    <row r="85" spans="3:31" ht="12.75" customHeight="1">
      <c r="C85" s="4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7" spans="3:31" ht="48" customHeight="1">
      <c r="C87" s="15" t="s">
        <v>63</v>
      </c>
      <c r="D87" s="16">
        <v>45292</v>
      </c>
      <c r="E87" s="16">
        <v>45323</v>
      </c>
      <c r="F87" s="16">
        <v>45352</v>
      </c>
      <c r="G87" s="16">
        <v>45383</v>
      </c>
      <c r="H87" s="16">
        <v>45413</v>
      </c>
      <c r="I87" s="16">
        <v>45444</v>
      </c>
      <c r="J87" s="16">
        <v>45474</v>
      </c>
      <c r="K87" s="16">
        <v>45505</v>
      </c>
      <c r="L87" s="16">
        <v>45536</v>
      </c>
      <c r="M87" s="16">
        <v>45566</v>
      </c>
      <c r="N87" s="16">
        <v>45597</v>
      </c>
      <c r="O87" s="16">
        <v>45627</v>
      </c>
      <c r="P87" s="17" t="s">
        <v>3</v>
      </c>
    </row>
    <row r="88" spans="3:31" ht="16.5" customHeight="1">
      <c r="C88" s="18" t="s">
        <v>4</v>
      </c>
      <c r="D88" s="19">
        <v>0.47081845508281384</v>
      </c>
      <c r="E88" s="19">
        <v>0.49852278363632441</v>
      </c>
      <c r="F88" s="19">
        <v>0.58465976719320545</v>
      </c>
      <c r="G88" s="19">
        <v>0.6107358765895351</v>
      </c>
      <c r="H88" s="19">
        <v>0.6277206893761631</v>
      </c>
      <c r="I88" s="19">
        <v>0.62941766229426022</v>
      </c>
      <c r="J88" s="19">
        <v>0.62787225887147213</v>
      </c>
      <c r="K88" s="19">
        <v>0.55326918033448325</v>
      </c>
      <c r="L88" s="19">
        <v>0.67734000416927242</v>
      </c>
      <c r="M88" s="19">
        <v>0.67127099675344315</v>
      </c>
      <c r="N88" s="19">
        <v>0.55674853020889792</v>
      </c>
      <c r="O88" s="19" t="s">
        <v>84</v>
      </c>
      <c r="P88" s="19">
        <v>0.59189363831948849</v>
      </c>
    </row>
    <row r="89" spans="3:31" ht="16.5" customHeight="1">
      <c r="C89" s="18" t="s">
        <v>5</v>
      </c>
      <c r="D89" s="20">
        <v>78.686786972962551</v>
      </c>
      <c r="E89" s="20">
        <v>77.330201393995765</v>
      </c>
      <c r="F89" s="20">
        <v>82.677473091206309</v>
      </c>
      <c r="G89" s="20">
        <v>80.392001060795479</v>
      </c>
      <c r="H89" s="20">
        <v>83.860932678867783</v>
      </c>
      <c r="I89" s="20">
        <v>95.298922884034639</v>
      </c>
      <c r="J89" s="20">
        <v>114.40734243967484</v>
      </c>
      <c r="K89" s="20">
        <v>130.84110443254329</v>
      </c>
      <c r="L89" s="20">
        <v>100.47402076857381</v>
      </c>
      <c r="M89" s="20">
        <v>91.471728297072602</v>
      </c>
      <c r="N89" s="20">
        <v>81.713387445000933</v>
      </c>
      <c r="O89" s="20" t="s">
        <v>84</v>
      </c>
      <c r="P89" s="46">
        <v>93.048821906956675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D89" s="22"/>
      <c r="AE89" s="22"/>
    </row>
    <row r="90" spans="3:31" ht="16.5" customHeight="1">
      <c r="C90" s="18" t="s">
        <v>6</v>
      </c>
      <c r="D90" s="20">
        <v>37.047191478040709</v>
      </c>
      <c r="E90" s="20">
        <v>38.550867258092339</v>
      </c>
      <c r="F90" s="20">
        <v>48.338192169627185</v>
      </c>
      <c r="G90" s="20">
        <v>49.098279238651763</v>
      </c>
      <c r="H90" s="20">
        <v>52.641242472906889</v>
      </c>
      <c r="I90" s="20">
        <v>59.982825260830062</v>
      </c>
      <c r="J90" s="20">
        <v>71.833196529080681</v>
      </c>
      <c r="K90" s="20">
        <v>72.390350603451751</v>
      </c>
      <c r="L90" s="20">
        <v>68.055073646289344</v>
      </c>
      <c r="M90" s="20">
        <v>61.402318228736064</v>
      </c>
      <c r="N90" s="20">
        <v>45.493808358394489</v>
      </c>
      <c r="O90" s="20" t="s">
        <v>84</v>
      </c>
      <c r="P90" s="46">
        <v>55.07500573985071</v>
      </c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spans="3:31" ht="6" customHeight="1"/>
    <row r="92" spans="3:31" ht="6" customHeight="1">
      <c r="D92" s="23"/>
      <c r="E92" s="23"/>
      <c r="F92" s="23"/>
      <c r="G92" s="23"/>
      <c r="H92" s="23"/>
      <c r="I92" s="23"/>
      <c r="J92" s="23"/>
    </row>
    <row r="93" spans="3:31" ht="16.5" customHeight="1">
      <c r="C93" s="24" t="s">
        <v>7</v>
      </c>
    </row>
    <row r="94" spans="3:31" ht="16.5" customHeight="1">
      <c r="C94" s="25" t="s">
        <v>8</v>
      </c>
      <c r="D94" s="26">
        <v>-6.9428378698267679</v>
      </c>
      <c r="E94" s="26">
        <v>-4.7970641535873497</v>
      </c>
      <c r="F94" s="26">
        <v>-6.2885024452420391</v>
      </c>
      <c r="G94" s="26">
        <v>-11.627309857222656</v>
      </c>
      <c r="H94" s="26">
        <v>-6.6564967197654701</v>
      </c>
      <c r="I94" s="26">
        <v>-17.995407638242522</v>
      </c>
      <c r="J94" s="26">
        <v>1.7332335224311102</v>
      </c>
      <c r="K94" s="26">
        <v>6.4530214127684227</v>
      </c>
      <c r="L94" s="26">
        <v>-0.39608088388576324</v>
      </c>
      <c r="M94" s="26">
        <v>-0.60273146912097619</v>
      </c>
      <c r="N94" s="26">
        <v>-5.2507254656643081</v>
      </c>
      <c r="O94" s="26" t="s">
        <v>84</v>
      </c>
      <c r="P94" s="26">
        <v>-4.7418179964555112</v>
      </c>
    </row>
    <row r="95" spans="3:31" ht="16.5" customHeight="1">
      <c r="C95" s="25" t="s">
        <v>9</v>
      </c>
      <c r="D95" s="47">
        <v>-3.8061077200343907E-2</v>
      </c>
      <c r="E95" s="47">
        <v>-3.5191915976144905E-2</v>
      </c>
      <c r="F95" s="47">
        <v>-2.114013542173887E-3</v>
      </c>
      <c r="G95" s="47">
        <v>-3.8940311499349511E-2</v>
      </c>
      <c r="H95" s="47">
        <v>-3.890087323186997E-2</v>
      </c>
      <c r="I95" s="47">
        <v>-0.14092663892242718</v>
      </c>
      <c r="J95" s="47">
        <v>0.35340110946313485</v>
      </c>
      <c r="K95" s="47">
        <v>0.90823159436392098</v>
      </c>
      <c r="L95" s="47">
        <v>3.0756327111054693E-2</v>
      </c>
      <c r="M95" s="47">
        <v>-0.11029032559799756</v>
      </c>
      <c r="N95" s="47">
        <v>-4.4573280481880362E-2</v>
      </c>
      <c r="O95" s="47" t="s">
        <v>84</v>
      </c>
      <c r="P95" s="47">
        <v>4.5218321407213269E-2</v>
      </c>
    </row>
    <row r="96" spans="3:31" ht="16.5" customHeight="1">
      <c r="C96" s="25" t="s">
        <v>10</v>
      </c>
      <c r="D96" s="47">
        <v>-0.16168208826544728</v>
      </c>
      <c r="E96" s="47">
        <v>-0.11988179625244988</v>
      </c>
      <c r="F96" s="47">
        <v>-9.9021726288429313E-2</v>
      </c>
      <c r="G96" s="47">
        <v>-0.19264596261592037</v>
      </c>
      <c r="H96" s="47">
        <v>-0.13104670865460311</v>
      </c>
      <c r="I96" s="47">
        <v>-0.33193127356684848</v>
      </c>
      <c r="J96" s="47">
        <v>0.39182218696129723</v>
      </c>
      <c r="K96" s="47">
        <v>1.1601832534371055</v>
      </c>
      <c r="L96" s="47">
        <v>2.4763924499491718E-2</v>
      </c>
      <c r="M96" s="47">
        <v>-0.1182079006174841</v>
      </c>
      <c r="N96" s="47">
        <v>-0.12691445033810156</v>
      </c>
      <c r="O96" s="47" t="s">
        <v>84</v>
      </c>
      <c r="P96" s="47">
        <v>-3.2306212082197416E-2</v>
      </c>
    </row>
    <row r="97" spans="3:3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 t="str">
        <f>+P84</f>
        <v>Source : MKG_destination - Novembre 2024</v>
      </c>
    </row>
    <row r="98" spans="3:31" ht="13.5" customHeight="1"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3:31">
      <c r="D99" s="13"/>
      <c r="P99" s="48"/>
    </row>
    <row r="100" spans="3:31" ht="48" customHeight="1">
      <c r="C100" s="15" t="s">
        <v>64</v>
      </c>
      <c r="D100" s="16">
        <v>45292</v>
      </c>
      <c r="E100" s="16">
        <v>45323</v>
      </c>
      <c r="F100" s="16">
        <v>45352</v>
      </c>
      <c r="G100" s="16">
        <v>45383</v>
      </c>
      <c r="H100" s="16">
        <v>45413</v>
      </c>
      <c r="I100" s="16">
        <v>45444</v>
      </c>
      <c r="J100" s="16">
        <v>45474</v>
      </c>
      <c r="K100" s="16">
        <v>45505</v>
      </c>
      <c r="L100" s="16">
        <v>45536</v>
      </c>
      <c r="M100" s="16">
        <v>45566</v>
      </c>
      <c r="N100" s="16">
        <v>45597</v>
      </c>
      <c r="O100" s="16">
        <v>45627</v>
      </c>
      <c r="P100" s="17" t="s">
        <v>3</v>
      </c>
    </row>
    <row r="101" spans="3:31" ht="16.5" customHeight="1">
      <c r="C101" s="18" t="s">
        <v>4</v>
      </c>
      <c r="D101" s="19">
        <v>0.63171959480454909</v>
      </c>
      <c r="E101" s="19">
        <v>0.64227481050590518</v>
      </c>
      <c r="F101" s="19">
        <v>0.76993001200977351</v>
      </c>
      <c r="G101" s="19">
        <v>0.72837213320088112</v>
      </c>
      <c r="H101" s="19">
        <v>0.73574406002501047</v>
      </c>
      <c r="I101" s="19">
        <v>0.70856059314811659</v>
      </c>
      <c r="J101" s="19">
        <v>0.69058971141781678</v>
      </c>
      <c r="K101" s="19">
        <v>0.65202982601491299</v>
      </c>
      <c r="L101" s="19">
        <v>0.79992374819961032</v>
      </c>
      <c r="M101" s="19">
        <v>0.79620999035046303</v>
      </c>
      <c r="N101" s="19">
        <v>0.74632564687813308</v>
      </c>
      <c r="O101" s="19" t="s">
        <v>84</v>
      </c>
      <c r="P101" s="19">
        <v>0.71842882750660264</v>
      </c>
    </row>
    <row r="102" spans="3:31" ht="16.5" customHeight="1">
      <c r="C102" s="18" t="s">
        <v>5</v>
      </c>
      <c r="D102" s="20">
        <v>104.79152473766192</v>
      </c>
      <c r="E102" s="20">
        <v>100.53926378263405</v>
      </c>
      <c r="F102" s="20">
        <v>112.12821803646828</v>
      </c>
      <c r="G102" s="20">
        <v>116.34039503528226</v>
      </c>
      <c r="H102" s="20">
        <v>126.70496962727685</v>
      </c>
      <c r="I102" s="20">
        <v>132.70837976779325</v>
      </c>
      <c r="J102" s="20">
        <v>142.43781014375909</v>
      </c>
      <c r="K102" s="20">
        <v>153.57355449259305</v>
      </c>
      <c r="L102" s="20">
        <v>132.58275217788486</v>
      </c>
      <c r="M102" s="20">
        <v>130.90707313181713</v>
      </c>
      <c r="N102" s="20">
        <v>112.63425343699089</v>
      </c>
      <c r="O102" s="20" t="s">
        <v>84</v>
      </c>
      <c r="P102" s="46">
        <v>124.46070844793556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D102" s="22"/>
      <c r="AE102" s="22"/>
    </row>
    <row r="103" spans="3:31" ht="16.5" customHeight="1">
      <c r="C103" s="18" t="s">
        <v>6</v>
      </c>
      <c r="D103" s="20">
        <v>66.198859546226672</v>
      </c>
      <c r="E103" s="20">
        <v>64.573836594394507</v>
      </c>
      <c r="F103" s="20">
        <v>86.330880259452513</v>
      </c>
      <c r="G103" s="20">
        <v>84.739101709281741</v>
      </c>
      <c r="H103" s="20">
        <v>93.222428778918299</v>
      </c>
      <c r="I103" s="20">
        <v>94.031928283993096</v>
      </c>
      <c r="J103" s="20">
        <v>98.366086202164368</v>
      </c>
      <c r="K103" s="20">
        <v>100.13453801629721</v>
      </c>
      <c r="L103" s="20">
        <v>106.05609206875371</v>
      </c>
      <c r="M103" s="20">
        <v>104.22951943509146</v>
      </c>
      <c r="N103" s="20">
        <v>84.061832056997801</v>
      </c>
      <c r="O103" s="20" t="s">
        <v>84</v>
      </c>
      <c r="P103" s="46">
        <v>89.41616084089145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3:31" ht="6" customHeight="1"/>
    <row r="105" spans="3:31" ht="6" customHeight="1">
      <c r="D105" s="23"/>
      <c r="E105" s="23"/>
      <c r="F105" s="23"/>
      <c r="G105" s="23"/>
      <c r="H105" s="23"/>
      <c r="I105" s="23"/>
      <c r="J105" s="23"/>
    </row>
    <row r="106" spans="3:31" ht="16.5" customHeight="1">
      <c r="C106" s="24" t="s">
        <v>7</v>
      </c>
    </row>
    <row r="107" spans="3:31" ht="16.5" customHeight="1">
      <c r="C107" s="25" t="s">
        <v>8</v>
      </c>
      <c r="D107" s="26">
        <v>-7.6880091602398171</v>
      </c>
      <c r="E107" s="26">
        <v>-8.0025590418078547</v>
      </c>
      <c r="F107" s="26">
        <v>-0.73855731261111002</v>
      </c>
      <c r="G107" s="26">
        <v>-9.4401662966086981</v>
      </c>
      <c r="H107" s="26">
        <v>-4.799370989869967</v>
      </c>
      <c r="I107" s="26">
        <v>-17.162373864911839</v>
      </c>
      <c r="J107" s="26">
        <v>-5.609513961029899</v>
      </c>
      <c r="K107" s="26">
        <v>-1.2998995800329594</v>
      </c>
      <c r="L107" s="26">
        <v>-1.9134090624297828</v>
      </c>
      <c r="M107" s="26">
        <v>-1.4288861663730223</v>
      </c>
      <c r="N107" s="26">
        <v>1.8016674250520559E-2</v>
      </c>
      <c r="O107" s="26" t="s">
        <v>84</v>
      </c>
      <c r="P107" s="26">
        <v>-5.3783450310009968</v>
      </c>
    </row>
    <row r="108" spans="3:31" ht="16.5" customHeight="1">
      <c r="C108" s="25" t="s">
        <v>9</v>
      </c>
      <c r="D108" s="47">
        <v>3.8453018138556061E-2</v>
      </c>
      <c r="E108" s="47">
        <v>2.3142102118156593E-3</v>
      </c>
      <c r="F108" s="47">
        <v>1.9485221526315932E-2</v>
      </c>
      <c r="G108" s="47">
        <v>-2.7171958543495744E-2</v>
      </c>
      <c r="H108" s="47">
        <v>-3.4934653275440208E-3</v>
      </c>
      <c r="I108" s="47">
        <v>-0.16258224596078774</v>
      </c>
      <c r="J108" s="47">
        <v>0.22548334450498375</v>
      </c>
      <c r="K108" s="47">
        <v>0.70142904015445406</v>
      </c>
      <c r="L108" s="47">
        <v>-6.5034188291404837E-2</v>
      </c>
      <c r="M108" s="47">
        <v>-8.5896202176181435E-2</v>
      </c>
      <c r="N108" s="47">
        <v>-4.7044028911579994E-2</v>
      </c>
      <c r="O108" s="47" t="s">
        <v>84</v>
      </c>
      <c r="P108" s="47">
        <v>1.5242937853471528E-2</v>
      </c>
    </row>
    <row r="109" spans="3:31" ht="16.5" customHeight="1">
      <c r="C109" s="25" t="s">
        <v>10</v>
      </c>
      <c r="D109" s="47">
        <v>-7.4214775385457843E-2</v>
      </c>
      <c r="E109" s="47">
        <v>-0.10873485795154547</v>
      </c>
      <c r="F109" s="47">
        <v>9.7987019214684778E-3</v>
      </c>
      <c r="G109" s="47">
        <v>-0.13879022509667449</v>
      </c>
      <c r="H109" s="47">
        <v>-6.4516485236210452E-2</v>
      </c>
      <c r="I109" s="47">
        <v>-0.32586709501723077</v>
      </c>
      <c r="J109" s="47">
        <v>0.13341818581661635</v>
      </c>
      <c r="K109" s="47">
        <v>0.66817203200380448</v>
      </c>
      <c r="L109" s="47">
        <v>-8.6876016455262328E-2</v>
      </c>
      <c r="M109" s="47">
        <v>-0.10201158923803288</v>
      </c>
      <c r="N109" s="47">
        <v>-4.6813925027508252E-2</v>
      </c>
      <c r="O109" s="47" t="s">
        <v>84</v>
      </c>
      <c r="P109" s="47">
        <v>-5.5467240771269299E-2</v>
      </c>
    </row>
    <row r="110" spans="3:3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 t="str">
        <f>+P97</f>
        <v>Source : MKG_destination - Novembre 2024</v>
      </c>
    </row>
    <row r="111" spans="3:31">
      <c r="P111" s="48"/>
    </row>
    <row r="112" spans="3:31">
      <c r="P112" s="48"/>
    </row>
    <row r="113" spans="3:31" ht="48" customHeight="1">
      <c r="C113" s="15" t="s">
        <v>65</v>
      </c>
      <c r="D113" s="16">
        <v>45292</v>
      </c>
      <c r="E113" s="16">
        <v>45323</v>
      </c>
      <c r="F113" s="16">
        <v>45352</v>
      </c>
      <c r="G113" s="16">
        <v>45383</v>
      </c>
      <c r="H113" s="16">
        <v>45413</v>
      </c>
      <c r="I113" s="16">
        <v>45444</v>
      </c>
      <c r="J113" s="16">
        <v>45474</v>
      </c>
      <c r="K113" s="16">
        <v>45505</v>
      </c>
      <c r="L113" s="16">
        <v>45536</v>
      </c>
      <c r="M113" s="16">
        <v>45566</v>
      </c>
      <c r="N113" s="16">
        <v>45597</v>
      </c>
      <c r="O113" s="16">
        <v>45627</v>
      </c>
      <c r="P113" s="17" t="s">
        <v>3</v>
      </c>
    </row>
    <row r="114" spans="3:31" ht="16.5" customHeight="1">
      <c r="C114" s="18" t="s">
        <v>4</v>
      </c>
      <c r="D114" s="19">
        <v>0.58328371880009156</v>
      </c>
      <c r="E114" s="19">
        <v>0.53819150223943835</v>
      </c>
      <c r="F114" s="19">
        <v>0.64395534723637438</v>
      </c>
      <c r="G114" s="19">
        <v>0.64439716990152018</v>
      </c>
      <c r="H114" s="19">
        <v>0.62329751557046065</v>
      </c>
      <c r="I114" s="19">
        <v>0.68047642493728167</v>
      </c>
      <c r="J114" s="19">
        <v>0.5864588517395829</v>
      </c>
      <c r="K114" s="19">
        <v>0.52979189732697651</v>
      </c>
      <c r="L114" s="19">
        <v>0.66593670528397853</v>
      </c>
      <c r="M114" s="19">
        <v>0.66322775808745515</v>
      </c>
      <c r="N114" s="19">
        <v>0.61914030438759005</v>
      </c>
      <c r="O114" s="19" t="s">
        <v>84</v>
      </c>
      <c r="P114" s="19">
        <v>0.61615849232847142</v>
      </c>
    </row>
    <row r="115" spans="3:31" ht="16.5" customHeight="1">
      <c r="C115" s="18" t="s">
        <v>5</v>
      </c>
      <c r="D115" s="20">
        <v>113.63428439806454</v>
      </c>
      <c r="E115" s="20">
        <v>106.57842846800494</v>
      </c>
      <c r="F115" s="20">
        <v>113.58399144880271</v>
      </c>
      <c r="G115" s="20">
        <v>112.65253124536333</v>
      </c>
      <c r="H115" s="20">
        <v>118.99531009800154</v>
      </c>
      <c r="I115" s="20">
        <v>145.75560600644317</v>
      </c>
      <c r="J115" s="20">
        <v>141.91501175265188</v>
      </c>
      <c r="K115" s="20">
        <v>153.25853937204121</v>
      </c>
      <c r="L115" s="20">
        <v>142.75986196563065</v>
      </c>
      <c r="M115" s="20">
        <v>129.72062208550324</v>
      </c>
      <c r="N115" s="20">
        <v>124.68315758512612</v>
      </c>
      <c r="O115" s="20" t="s">
        <v>84</v>
      </c>
      <c r="P115" s="46">
        <v>127.78433235479022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D115" s="22"/>
      <c r="AE115" s="22"/>
    </row>
    <row r="116" spans="3:31" ht="16.5" customHeight="1">
      <c r="C116" s="18" t="s">
        <v>6</v>
      </c>
      <c r="D116" s="20">
        <v>66.281027986890308</v>
      </c>
      <c r="E116" s="20">
        <v>57.359604523514101</v>
      </c>
      <c r="F116" s="20">
        <v>73.14301865390712</v>
      </c>
      <c r="G116" s="20">
        <v>72.592972316754711</v>
      </c>
      <c r="H116" s="20">
        <v>74.169481148620903</v>
      </c>
      <c r="I116" s="20">
        <v>99.183253689831417</v>
      </c>
      <c r="J116" s="20">
        <v>83.227314837069628</v>
      </c>
      <c r="K116" s="20">
        <v>81.19513235547484</v>
      </c>
      <c r="L116" s="20">
        <v>95.069032124187629</v>
      </c>
      <c r="M116" s="20">
        <v>86.034317363478337</v>
      </c>
      <c r="N116" s="20">
        <v>77.196368139260841</v>
      </c>
      <c r="O116" s="20" t="s">
        <v>84</v>
      </c>
      <c r="P116" s="46">
        <v>78.735401566927848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3:31" ht="6" customHeight="1"/>
    <row r="118" spans="3:31" ht="6" customHeight="1">
      <c r="D118" s="23"/>
      <c r="E118" s="23"/>
      <c r="F118" s="23"/>
      <c r="G118" s="23"/>
      <c r="H118" s="23"/>
      <c r="I118" s="23"/>
      <c r="J118" s="23"/>
    </row>
    <row r="119" spans="3:31" ht="16.5" customHeight="1">
      <c r="C119" s="24" t="s">
        <v>7</v>
      </c>
    </row>
    <row r="120" spans="3:31" ht="16.5" customHeight="1">
      <c r="C120" s="25" t="s">
        <v>8</v>
      </c>
      <c r="D120" s="26">
        <v>5.4696683111817741</v>
      </c>
      <c r="E120" s="26">
        <v>-0.13848634238838864</v>
      </c>
      <c r="F120" s="26">
        <v>1.1685221156257697</v>
      </c>
      <c r="G120" s="26">
        <v>-4.4402924116578308</v>
      </c>
      <c r="H120" s="26">
        <v>-3.479005042262151</v>
      </c>
      <c r="I120" s="26">
        <v>-15.140525131579963</v>
      </c>
      <c r="J120" s="26">
        <v>-8.1493934726479473</v>
      </c>
      <c r="K120" s="26">
        <v>-0.96954000635280924</v>
      </c>
      <c r="L120" s="26">
        <v>-6.3263755491346441</v>
      </c>
      <c r="M120" s="26">
        <v>-3.9668812482294813</v>
      </c>
      <c r="N120" s="26">
        <v>-6.0036111148207834</v>
      </c>
      <c r="O120" s="26" t="s">
        <v>84</v>
      </c>
      <c r="P120" s="26">
        <v>-3.8497667523993306</v>
      </c>
    </row>
    <row r="121" spans="3:31" ht="16.5" customHeight="1">
      <c r="C121" s="25" t="s">
        <v>9</v>
      </c>
      <c r="D121" s="47">
        <v>3.5397993191768062E-3</v>
      </c>
      <c r="E121" s="47">
        <v>-9.0541467036420187E-3</v>
      </c>
      <c r="F121" s="47">
        <v>-4.3697312027916047E-2</v>
      </c>
      <c r="G121" s="47">
        <v>-3.1016665203992932E-2</v>
      </c>
      <c r="H121" s="47">
        <v>-1.4767817019320506E-2</v>
      </c>
      <c r="I121" s="47">
        <v>-3.3692530534664589E-2</v>
      </c>
      <c r="J121" s="47">
        <v>0.27195136815840626</v>
      </c>
      <c r="K121" s="47">
        <v>0.81368888282691754</v>
      </c>
      <c r="L121" s="47">
        <v>4.5821600995210154E-2</v>
      </c>
      <c r="M121" s="47">
        <v>-1.9593515394588645E-2</v>
      </c>
      <c r="N121" s="47">
        <v>3.5316561497457322E-2</v>
      </c>
      <c r="O121" s="47" t="s">
        <v>84</v>
      </c>
      <c r="P121" s="47">
        <v>5.424581826638919E-2</v>
      </c>
    </row>
    <row r="122" spans="3:31" ht="16.5" customHeight="1">
      <c r="C122" s="25" t="s">
        <v>10</v>
      </c>
      <c r="D122" s="47">
        <v>0.10738324361021112</v>
      </c>
      <c r="E122" s="47">
        <v>-1.1597483948579401E-2</v>
      </c>
      <c r="F122" s="47">
        <v>-2.602352365749816E-2</v>
      </c>
      <c r="G122" s="47">
        <v>-9.3481368473974702E-2</v>
      </c>
      <c r="H122" s="47">
        <v>-6.6852492517121442E-2</v>
      </c>
      <c r="I122" s="47">
        <v>-0.20956372645006049</v>
      </c>
      <c r="J122" s="47">
        <v>0.1167662654502164</v>
      </c>
      <c r="K122" s="47">
        <v>0.78109415929063331</v>
      </c>
      <c r="L122" s="47">
        <v>-4.4911476686312235E-2</v>
      </c>
      <c r="M122" s="47">
        <v>-7.4923933300473977E-2</v>
      </c>
      <c r="N122" s="47">
        <v>-5.6200721402607567E-2</v>
      </c>
      <c r="O122" s="47" t="s">
        <v>84</v>
      </c>
      <c r="P122" s="47">
        <v>-7.75009270056215E-3</v>
      </c>
    </row>
    <row r="123" spans="3:3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9" t="str">
        <f>+P110</f>
        <v>Source : MKG_destination - Novembre 2024</v>
      </c>
    </row>
    <row r="124" spans="3:31">
      <c r="P124" s="48"/>
    </row>
    <row r="126" spans="3:31" ht="48" customHeight="1">
      <c r="C126" s="15" t="s">
        <v>66</v>
      </c>
      <c r="D126" s="16">
        <v>45292</v>
      </c>
      <c r="E126" s="16">
        <v>45323</v>
      </c>
      <c r="F126" s="16">
        <v>45352</v>
      </c>
      <c r="G126" s="16">
        <v>45383</v>
      </c>
      <c r="H126" s="16">
        <v>45413</v>
      </c>
      <c r="I126" s="16">
        <v>45444</v>
      </c>
      <c r="J126" s="16">
        <v>45474</v>
      </c>
      <c r="K126" s="16">
        <v>45505</v>
      </c>
      <c r="L126" s="16">
        <v>45536</v>
      </c>
      <c r="M126" s="16">
        <v>45566</v>
      </c>
      <c r="N126" s="16">
        <v>45597</v>
      </c>
      <c r="O126" s="16">
        <v>45627</v>
      </c>
      <c r="P126" s="17" t="s">
        <v>3</v>
      </c>
    </row>
    <row r="127" spans="3:31" ht="16.5" customHeight="1">
      <c r="C127" s="18" t="s">
        <v>4</v>
      </c>
      <c r="D127" s="19">
        <v>0.58151072168663842</v>
      </c>
      <c r="E127" s="19">
        <v>0.57945504513226975</v>
      </c>
      <c r="F127" s="19">
        <v>0.69775932582879063</v>
      </c>
      <c r="G127" s="19">
        <v>0.6836980001393631</v>
      </c>
      <c r="H127" s="19">
        <v>0.69410066122481084</v>
      </c>
      <c r="I127" s="19">
        <v>0.68389737260358507</v>
      </c>
      <c r="J127" s="19">
        <v>0.62844738381248033</v>
      </c>
      <c r="K127" s="19">
        <v>0.58962322351964647</v>
      </c>
      <c r="L127" s="19">
        <v>0.74686456185192718</v>
      </c>
      <c r="M127" s="19">
        <v>0.75937991842813379</v>
      </c>
      <c r="N127" s="19">
        <v>0.66547610000759938</v>
      </c>
      <c r="O127" s="19" t="s">
        <v>84</v>
      </c>
      <c r="P127" s="19">
        <v>0.66467851710046444</v>
      </c>
    </row>
    <row r="128" spans="3:31" ht="16.5" customHeight="1">
      <c r="C128" s="18" t="s">
        <v>5</v>
      </c>
      <c r="D128" s="20">
        <v>125.72624838706945</v>
      </c>
      <c r="E128" s="20">
        <v>128.10515019179977</v>
      </c>
      <c r="F128" s="20">
        <v>129.1240507188611</v>
      </c>
      <c r="G128" s="20">
        <v>130.77856979248944</v>
      </c>
      <c r="H128" s="20">
        <v>139.05088349692841</v>
      </c>
      <c r="I128" s="20">
        <v>144.68394280556478</v>
      </c>
      <c r="J128" s="20">
        <v>160.44656395556297</v>
      </c>
      <c r="K128" s="20">
        <v>179.65872763801829</v>
      </c>
      <c r="L128" s="20">
        <v>149.62288203464678</v>
      </c>
      <c r="M128" s="20">
        <v>143.80136774029998</v>
      </c>
      <c r="N128" s="20">
        <v>132.41972246378722</v>
      </c>
      <c r="O128" s="20" t="s">
        <v>84</v>
      </c>
      <c r="P128" s="46">
        <v>142.12977546142318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D128" s="22"/>
      <c r="AE128" s="22"/>
    </row>
    <row r="129" spans="3:28" ht="16.5" customHeight="1">
      <c r="C129" s="18" t="s">
        <v>6</v>
      </c>
      <c r="D129" s="20">
        <v>73.111161434518309</v>
      </c>
      <c r="E129" s="20">
        <v>74.231175586065518</v>
      </c>
      <c r="F129" s="20">
        <v>90.097510577875099</v>
      </c>
      <c r="G129" s="20">
        <v>89.413046628211163</v>
      </c>
      <c r="H129" s="20">
        <v>96.515310179112149</v>
      </c>
      <c r="I129" s="20">
        <v>98.948968342653131</v>
      </c>
      <c r="J129" s="20">
        <v>100.83222335957535</v>
      </c>
      <c r="K129" s="20">
        <v>105.93095812336654</v>
      </c>
      <c r="L129" s="20">
        <v>111.74802823382905</v>
      </c>
      <c r="M129" s="20">
        <v>109.19987090448306</v>
      </c>
      <c r="N129" s="20">
        <v>88.12216046928981</v>
      </c>
      <c r="O129" s="20" t="s">
        <v>84</v>
      </c>
      <c r="P129" s="46">
        <v>94.470608389520734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</row>
    <row r="130" spans="3:28" ht="6" customHeight="1"/>
    <row r="131" spans="3:28" ht="6" customHeight="1">
      <c r="D131" s="23"/>
      <c r="E131" s="23"/>
      <c r="F131" s="23"/>
      <c r="G131" s="23"/>
      <c r="H131" s="23"/>
      <c r="I131" s="23"/>
      <c r="J131" s="23"/>
    </row>
    <row r="132" spans="3:28" ht="16.5" customHeight="1">
      <c r="C132" s="24" t="s">
        <v>7</v>
      </c>
    </row>
    <row r="133" spans="3:28" ht="16.5" customHeight="1">
      <c r="C133" s="25" t="s">
        <v>8</v>
      </c>
      <c r="D133" s="26">
        <v>-0.64279279971897196</v>
      </c>
      <c r="E133" s="26">
        <v>-0.86679427136959752</v>
      </c>
      <c r="F133" s="26">
        <v>3.2896040079994249</v>
      </c>
      <c r="G133" s="26">
        <v>-4.0591792368644182</v>
      </c>
      <c r="H133" s="26">
        <v>0.66185306810748745</v>
      </c>
      <c r="I133" s="26">
        <v>-14.293082224944131</v>
      </c>
      <c r="J133" s="26">
        <v>-7.6672978087043209</v>
      </c>
      <c r="K133" s="26">
        <v>3.2003306469786219</v>
      </c>
      <c r="L133" s="26">
        <v>-0.26688093527287293</v>
      </c>
      <c r="M133" s="26">
        <v>1.9592753576210042</v>
      </c>
      <c r="N133" s="26">
        <v>-3.3888880151715761</v>
      </c>
      <c r="O133" s="26" t="s">
        <v>84</v>
      </c>
      <c r="P133" s="26">
        <v>-2.0169369615986699</v>
      </c>
    </row>
    <row r="134" spans="3:28" ht="16.5" customHeight="1">
      <c r="C134" s="25" t="s">
        <v>9</v>
      </c>
      <c r="D134" s="47">
        <v>9.69632092335726E-2</v>
      </c>
      <c r="E134" s="47">
        <v>5.9052818599931278E-2</v>
      </c>
      <c r="F134" s="47">
        <v>4.0647690936730152E-2</v>
      </c>
      <c r="G134" s="47">
        <v>7.2613539285668383E-2</v>
      </c>
      <c r="H134" s="47">
        <v>2.9168788320657058E-2</v>
      </c>
      <c r="I134" s="47">
        <v>-0.13225201802180808</v>
      </c>
      <c r="J134" s="47">
        <v>0.3339934678840466</v>
      </c>
      <c r="K134" s="47">
        <v>0.90606732741075313</v>
      </c>
      <c r="L134" s="47">
        <v>2.4390415987495917E-2</v>
      </c>
      <c r="M134" s="47">
        <v>-9.7517591562867101E-2</v>
      </c>
      <c r="N134" s="47">
        <v>-2.1046273628065104E-2</v>
      </c>
      <c r="O134" s="47" t="s">
        <v>84</v>
      </c>
      <c r="P134" s="47">
        <v>7.1182379144953734E-2</v>
      </c>
    </row>
    <row r="135" spans="3:28" ht="16.5" customHeight="1">
      <c r="C135" s="25" t="s">
        <v>10</v>
      </c>
      <c r="D135" s="47">
        <v>8.497012028064943E-2</v>
      </c>
      <c r="E135" s="47">
        <v>4.3444163008990788E-2</v>
      </c>
      <c r="F135" s="47">
        <v>9.2136754754795103E-2</v>
      </c>
      <c r="G135" s="47">
        <v>1.2500437418367039E-2</v>
      </c>
      <c r="H135" s="47">
        <v>3.9076806142324116E-2</v>
      </c>
      <c r="I135" s="47">
        <v>-0.2822564969951975</v>
      </c>
      <c r="J135" s="47">
        <v>0.18893844258907877</v>
      </c>
      <c r="K135" s="47">
        <v>1.0154616567128718</v>
      </c>
      <c r="L135" s="47">
        <v>2.074294300221835E-2</v>
      </c>
      <c r="M135" s="47">
        <v>-7.3615966507081687E-2</v>
      </c>
      <c r="N135" s="47">
        <v>-6.8483086234176316E-2</v>
      </c>
      <c r="O135" s="47" t="s">
        <v>84</v>
      </c>
      <c r="P135" s="47">
        <v>3.9635120622052211E-2</v>
      </c>
    </row>
    <row r="136" spans="3:28"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9" t="str">
        <f>+P123</f>
        <v>Source : MKG_destination - Novembre 2024</v>
      </c>
    </row>
    <row r="138" spans="3:28" ht="13.5" customHeight="1">
      <c r="C138" s="4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6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1" manualBreakCount="1">
    <brk id="71" min="1" max="25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293B5-D654-4DD9-B4AA-AAB797A109E8}">
  <sheetPr>
    <tabColor rgb="FF1B4395"/>
  </sheetPr>
  <dimension ref="A1:AE349"/>
  <sheetViews>
    <sheetView tabSelected="1" view="pageBreakPreview" topLeftCell="B1" zoomScale="80" zoomScaleNormal="85" zoomScaleSheetLayoutView="80" workbookViewId="0">
      <selection activeCell="C2" sqref="C2"/>
    </sheetView>
  </sheetViews>
  <sheetFormatPr baseColWidth="10" defaultColWidth="10.88671875" defaultRowHeight="13.2"/>
  <cols>
    <col min="1" max="1" width="57.44140625" style="21" customWidth="1"/>
    <col min="2" max="2" width="1.5546875" style="21" customWidth="1"/>
    <col min="3" max="3" width="35.109375" style="21" customWidth="1"/>
    <col min="4" max="15" width="8.44140625" style="22" customWidth="1"/>
    <col min="16" max="16" width="17" style="22" customWidth="1"/>
    <col min="17" max="17" width="1.5546875" style="21" customWidth="1"/>
    <col min="18" max="29" width="10" style="22" customWidth="1"/>
    <col min="30" max="257" width="10.88671875" style="21"/>
    <col min="258" max="258" width="1.5546875" style="21" customWidth="1"/>
    <col min="259" max="259" width="35.109375" style="21" customWidth="1"/>
    <col min="260" max="271" width="8.44140625" style="21" customWidth="1"/>
    <col min="272" max="272" width="17" style="21" customWidth="1"/>
    <col min="273" max="273" width="1.5546875" style="21" customWidth="1"/>
    <col min="274" max="285" width="10" style="21" customWidth="1"/>
    <col min="286" max="513" width="10.88671875" style="21"/>
    <col min="514" max="514" width="1.5546875" style="21" customWidth="1"/>
    <col min="515" max="515" width="35.109375" style="21" customWidth="1"/>
    <col min="516" max="527" width="8.44140625" style="21" customWidth="1"/>
    <col min="528" max="528" width="17" style="21" customWidth="1"/>
    <col min="529" max="529" width="1.5546875" style="21" customWidth="1"/>
    <col min="530" max="541" width="10" style="21" customWidth="1"/>
    <col min="542" max="769" width="10.88671875" style="21"/>
    <col min="770" max="770" width="1.5546875" style="21" customWidth="1"/>
    <col min="771" max="771" width="35.109375" style="21" customWidth="1"/>
    <col min="772" max="783" width="8.44140625" style="21" customWidth="1"/>
    <col min="784" max="784" width="17" style="21" customWidth="1"/>
    <col min="785" max="785" width="1.5546875" style="21" customWidth="1"/>
    <col min="786" max="797" width="10" style="21" customWidth="1"/>
    <col min="798" max="1025" width="10.88671875" style="21"/>
    <col min="1026" max="1026" width="1.5546875" style="21" customWidth="1"/>
    <col min="1027" max="1027" width="35.109375" style="21" customWidth="1"/>
    <col min="1028" max="1039" width="8.44140625" style="21" customWidth="1"/>
    <col min="1040" max="1040" width="17" style="21" customWidth="1"/>
    <col min="1041" max="1041" width="1.5546875" style="21" customWidth="1"/>
    <col min="1042" max="1053" width="10" style="21" customWidth="1"/>
    <col min="1054" max="1281" width="10.88671875" style="21"/>
    <col min="1282" max="1282" width="1.5546875" style="21" customWidth="1"/>
    <col min="1283" max="1283" width="35.109375" style="21" customWidth="1"/>
    <col min="1284" max="1295" width="8.44140625" style="21" customWidth="1"/>
    <col min="1296" max="1296" width="17" style="21" customWidth="1"/>
    <col min="1297" max="1297" width="1.5546875" style="21" customWidth="1"/>
    <col min="1298" max="1309" width="10" style="21" customWidth="1"/>
    <col min="1310" max="1537" width="10.88671875" style="21"/>
    <col min="1538" max="1538" width="1.5546875" style="21" customWidth="1"/>
    <col min="1539" max="1539" width="35.109375" style="21" customWidth="1"/>
    <col min="1540" max="1551" width="8.44140625" style="21" customWidth="1"/>
    <col min="1552" max="1552" width="17" style="21" customWidth="1"/>
    <col min="1553" max="1553" width="1.5546875" style="21" customWidth="1"/>
    <col min="1554" max="1565" width="10" style="21" customWidth="1"/>
    <col min="1566" max="1793" width="10.88671875" style="21"/>
    <col min="1794" max="1794" width="1.5546875" style="21" customWidth="1"/>
    <col min="1795" max="1795" width="35.109375" style="21" customWidth="1"/>
    <col min="1796" max="1807" width="8.44140625" style="21" customWidth="1"/>
    <col min="1808" max="1808" width="17" style="21" customWidth="1"/>
    <col min="1809" max="1809" width="1.5546875" style="21" customWidth="1"/>
    <col min="1810" max="1821" width="10" style="21" customWidth="1"/>
    <col min="1822" max="2049" width="10.88671875" style="21"/>
    <col min="2050" max="2050" width="1.5546875" style="21" customWidth="1"/>
    <col min="2051" max="2051" width="35.109375" style="21" customWidth="1"/>
    <col min="2052" max="2063" width="8.44140625" style="21" customWidth="1"/>
    <col min="2064" max="2064" width="17" style="21" customWidth="1"/>
    <col min="2065" max="2065" width="1.5546875" style="21" customWidth="1"/>
    <col min="2066" max="2077" width="10" style="21" customWidth="1"/>
    <col min="2078" max="2305" width="10.88671875" style="21"/>
    <col min="2306" max="2306" width="1.5546875" style="21" customWidth="1"/>
    <col min="2307" max="2307" width="35.109375" style="21" customWidth="1"/>
    <col min="2308" max="2319" width="8.44140625" style="21" customWidth="1"/>
    <col min="2320" max="2320" width="17" style="21" customWidth="1"/>
    <col min="2321" max="2321" width="1.5546875" style="21" customWidth="1"/>
    <col min="2322" max="2333" width="10" style="21" customWidth="1"/>
    <col min="2334" max="2561" width="10.88671875" style="21"/>
    <col min="2562" max="2562" width="1.5546875" style="21" customWidth="1"/>
    <col min="2563" max="2563" width="35.109375" style="21" customWidth="1"/>
    <col min="2564" max="2575" width="8.44140625" style="21" customWidth="1"/>
    <col min="2576" max="2576" width="17" style="21" customWidth="1"/>
    <col min="2577" max="2577" width="1.5546875" style="21" customWidth="1"/>
    <col min="2578" max="2589" width="10" style="21" customWidth="1"/>
    <col min="2590" max="2817" width="10.88671875" style="21"/>
    <col min="2818" max="2818" width="1.5546875" style="21" customWidth="1"/>
    <col min="2819" max="2819" width="35.109375" style="21" customWidth="1"/>
    <col min="2820" max="2831" width="8.44140625" style="21" customWidth="1"/>
    <col min="2832" max="2832" width="17" style="21" customWidth="1"/>
    <col min="2833" max="2833" width="1.5546875" style="21" customWidth="1"/>
    <col min="2834" max="2845" width="10" style="21" customWidth="1"/>
    <col min="2846" max="3073" width="10.88671875" style="21"/>
    <col min="3074" max="3074" width="1.5546875" style="21" customWidth="1"/>
    <col min="3075" max="3075" width="35.109375" style="21" customWidth="1"/>
    <col min="3076" max="3087" width="8.44140625" style="21" customWidth="1"/>
    <col min="3088" max="3088" width="17" style="21" customWidth="1"/>
    <col min="3089" max="3089" width="1.5546875" style="21" customWidth="1"/>
    <col min="3090" max="3101" width="10" style="21" customWidth="1"/>
    <col min="3102" max="3329" width="10.88671875" style="21"/>
    <col min="3330" max="3330" width="1.5546875" style="21" customWidth="1"/>
    <col min="3331" max="3331" width="35.109375" style="21" customWidth="1"/>
    <col min="3332" max="3343" width="8.44140625" style="21" customWidth="1"/>
    <col min="3344" max="3344" width="17" style="21" customWidth="1"/>
    <col min="3345" max="3345" width="1.5546875" style="21" customWidth="1"/>
    <col min="3346" max="3357" width="10" style="21" customWidth="1"/>
    <col min="3358" max="3585" width="10.88671875" style="21"/>
    <col min="3586" max="3586" width="1.5546875" style="21" customWidth="1"/>
    <col min="3587" max="3587" width="35.109375" style="21" customWidth="1"/>
    <col min="3588" max="3599" width="8.44140625" style="21" customWidth="1"/>
    <col min="3600" max="3600" width="17" style="21" customWidth="1"/>
    <col min="3601" max="3601" width="1.5546875" style="21" customWidth="1"/>
    <col min="3602" max="3613" width="10" style="21" customWidth="1"/>
    <col min="3614" max="3841" width="10.88671875" style="21"/>
    <col min="3842" max="3842" width="1.5546875" style="21" customWidth="1"/>
    <col min="3843" max="3843" width="35.109375" style="21" customWidth="1"/>
    <col min="3844" max="3855" width="8.44140625" style="21" customWidth="1"/>
    <col min="3856" max="3856" width="17" style="21" customWidth="1"/>
    <col min="3857" max="3857" width="1.5546875" style="21" customWidth="1"/>
    <col min="3858" max="3869" width="10" style="21" customWidth="1"/>
    <col min="3870" max="4097" width="10.88671875" style="21"/>
    <col min="4098" max="4098" width="1.5546875" style="21" customWidth="1"/>
    <col min="4099" max="4099" width="35.109375" style="21" customWidth="1"/>
    <col min="4100" max="4111" width="8.44140625" style="21" customWidth="1"/>
    <col min="4112" max="4112" width="17" style="21" customWidth="1"/>
    <col min="4113" max="4113" width="1.5546875" style="21" customWidth="1"/>
    <col min="4114" max="4125" width="10" style="21" customWidth="1"/>
    <col min="4126" max="4353" width="10.88671875" style="21"/>
    <col min="4354" max="4354" width="1.5546875" style="21" customWidth="1"/>
    <col min="4355" max="4355" width="35.109375" style="21" customWidth="1"/>
    <col min="4356" max="4367" width="8.44140625" style="21" customWidth="1"/>
    <col min="4368" max="4368" width="17" style="21" customWidth="1"/>
    <col min="4369" max="4369" width="1.5546875" style="21" customWidth="1"/>
    <col min="4370" max="4381" width="10" style="21" customWidth="1"/>
    <col min="4382" max="4609" width="10.88671875" style="21"/>
    <col min="4610" max="4610" width="1.5546875" style="21" customWidth="1"/>
    <col min="4611" max="4611" width="35.109375" style="21" customWidth="1"/>
    <col min="4612" max="4623" width="8.44140625" style="21" customWidth="1"/>
    <col min="4624" max="4624" width="17" style="21" customWidth="1"/>
    <col min="4625" max="4625" width="1.5546875" style="21" customWidth="1"/>
    <col min="4626" max="4637" width="10" style="21" customWidth="1"/>
    <col min="4638" max="4865" width="10.88671875" style="21"/>
    <col min="4866" max="4866" width="1.5546875" style="21" customWidth="1"/>
    <col min="4867" max="4867" width="35.109375" style="21" customWidth="1"/>
    <col min="4868" max="4879" width="8.44140625" style="21" customWidth="1"/>
    <col min="4880" max="4880" width="17" style="21" customWidth="1"/>
    <col min="4881" max="4881" width="1.5546875" style="21" customWidth="1"/>
    <col min="4882" max="4893" width="10" style="21" customWidth="1"/>
    <col min="4894" max="5121" width="10.88671875" style="21"/>
    <col min="5122" max="5122" width="1.5546875" style="21" customWidth="1"/>
    <col min="5123" max="5123" width="35.109375" style="21" customWidth="1"/>
    <col min="5124" max="5135" width="8.44140625" style="21" customWidth="1"/>
    <col min="5136" max="5136" width="17" style="21" customWidth="1"/>
    <col min="5137" max="5137" width="1.5546875" style="21" customWidth="1"/>
    <col min="5138" max="5149" width="10" style="21" customWidth="1"/>
    <col min="5150" max="5377" width="10.88671875" style="21"/>
    <col min="5378" max="5378" width="1.5546875" style="21" customWidth="1"/>
    <col min="5379" max="5379" width="35.109375" style="21" customWidth="1"/>
    <col min="5380" max="5391" width="8.44140625" style="21" customWidth="1"/>
    <col min="5392" max="5392" width="17" style="21" customWidth="1"/>
    <col min="5393" max="5393" width="1.5546875" style="21" customWidth="1"/>
    <col min="5394" max="5405" width="10" style="21" customWidth="1"/>
    <col min="5406" max="5633" width="10.88671875" style="21"/>
    <col min="5634" max="5634" width="1.5546875" style="21" customWidth="1"/>
    <col min="5635" max="5635" width="35.109375" style="21" customWidth="1"/>
    <col min="5636" max="5647" width="8.44140625" style="21" customWidth="1"/>
    <col min="5648" max="5648" width="17" style="21" customWidth="1"/>
    <col min="5649" max="5649" width="1.5546875" style="21" customWidth="1"/>
    <col min="5650" max="5661" width="10" style="21" customWidth="1"/>
    <col min="5662" max="5889" width="10.88671875" style="21"/>
    <col min="5890" max="5890" width="1.5546875" style="21" customWidth="1"/>
    <col min="5891" max="5891" width="35.109375" style="21" customWidth="1"/>
    <col min="5892" max="5903" width="8.44140625" style="21" customWidth="1"/>
    <col min="5904" max="5904" width="17" style="21" customWidth="1"/>
    <col min="5905" max="5905" width="1.5546875" style="21" customWidth="1"/>
    <col min="5906" max="5917" width="10" style="21" customWidth="1"/>
    <col min="5918" max="6145" width="10.88671875" style="21"/>
    <col min="6146" max="6146" width="1.5546875" style="21" customWidth="1"/>
    <col min="6147" max="6147" width="35.109375" style="21" customWidth="1"/>
    <col min="6148" max="6159" width="8.44140625" style="21" customWidth="1"/>
    <col min="6160" max="6160" width="17" style="21" customWidth="1"/>
    <col min="6161" max="6161" width="1.5546875" style="21" customWidth="1"/>
    <col min="6162" max="6173" width="10" style="21" customWidth="1"/>
    <col min="6174" max="6401" width="10.88671875" style="21"/>
    <col min="6402" max="6402" width="1.5546875" style="21" customWidth="1"/>
    <col min="6403" max="6403" width="35.109375" style="21" customWidth="1"/>
    <col min="6404" max="6415" width="8.44140625" style="21" customWidth="1"/>
    <col min="6416" max="6416" width="17" style="21" customWidth="1"/>
    <col min="6417" max="6417" width="1.5546875" style="21" customWidth="1"/>
    <col min="6418" max="6429" width="10" style="21" customWidth="1"/>
    <col min="6430" max="6657" width="10.88671875" style="21"/>
    <col min="6658" max="6658" width="1.5546875" style="21" customWidth="1"/>
    <col min="6659" max="6659" width="35.109375" style="21" customWidth="1"/>
    <col min="6660" max="6671" width="8.44140625" style="21" customWidth="1"/>
    <col min="6672" max="6672" width="17" style="21" customWidth="1"/>
    <col min="6673" max="6673" width="1.5546875" style="21" customWidth="1"/>
    <col min="6674" max="6685" width="10" style="21" customWidth="1"/>
    <col min="6686" max="6913" width="10.88671875" style="21"/>
    <col min="6914" max="6914" width="1.5546875" style="21" customWidth="1"/>
    <col min="6915" max="6915" width="35.109375" style="21" customWidth="1"/>
    <col min="6916" max="6927" width="8.44140625" style="21" customWidth="1"/>
    <col min="6928" max="6928" width="17" style="21" customWidth="1"/>
    <col min="6929" max="6929" width="1.5546875" style="21" customWidth="1"/>
    <col min="6930" max="6941" width="10" style="21" customWidth="1"/>
    <col min="6942" max="7169" width="10.88671875" style="21"/>
    <col min="7170" max="7170" width="1.5546875" style="21" customWidth="1"/>
    <col min="7171" max="7171" width="35.109375" style="21" customWidth="1"/>
    <col min="7172" max="7183" width="8.44140625" style="21" customWidth="1"/>
    <col min="7184" max="7184" width="17" style="21" customWidth="1"/>
    <col min="7185" max="7185" width="1.5546875" style="21" customWidth="1"/>
    <col min="7186" max="7197" width="10" style="21" customWidth="1"/>
    <col min="7198" max="7425" width="10.88671875" style="21"/>
    <col min="7426" max="7426" width="1.5546875" style="21" customWidth="1"/>
    <col min="7427" max="7427" width="35.109375" style="21" customWidth="1"/>
    <col min="7428" max="7439" width="8.44140625" style="21" customWidth="1"/>
    <col min="7440" max="7440" width="17" style="21" customWidth="1"/>
    <col min="7441" max="7441" width="1.5546875" style="21" customWidth="1"/>
    <col min="7442" max="7453" width="10" style="21" customWidth="1"/>
    <col min="7454" max="7681" width="10.88671875" style="21"/>
    <col min="7682" max="7682" width="1.5546875" style="21" customWidth="1"/>
    <col min="7683" max="7683" width="35.109375" style="21" customWidth="1"/>
    <col min="7684" max="7695" width="8.44140625" style="21" customWidth="1"/>
    <col min="7696" max="7696" width="17" style="21" customWidth="1"/>
    <col min="7697" max="7697" width="1.5546875" style="21" customWidth="1"/>
    <col min="7698" max="7709" width="10" style="21" customWidth="1"/>
    <col min="7710" max="7937" width="10.88671875" style="21"/>
    <col min="7938" max="7938" width="1.5546875" style="21" customWidth="1"/>
    <col min="7939" max="7939" width="35.109375" style="21" customWidth="1"/>
    <col min="7940" max="7951" width="8.44140625" style="21" customWidth="1"/>
    <col min="7952" max="7952" width="17" style="21" customWidth="1"/>
    <col min="7953" max="7953" width="1.5546875" style="21" customWidth="1"/>
    <col min="7954" max="7965" width="10" style="21" customWidth="1"/>
    <col min="7966" max="8193" width="10.88671875" style="21"/>
    <col min="8194" max="8194" width="1.5546875" style="21" customWidth="1"/>
    <col min="8195" max="8195" width="35.109375" style="21" customWidth="1"/>
    <col min="8196" max="8207" width="8.44140625" style="21" customWidth="1"/>
    <col min="8208" max="8208" width="17" style="21" customWidth="1"/>
    <col min="8209" max="8209" width="1.5546875" style="21" customWidth="1"/>
    <col min="8210" max="8221" width="10" style="21" customWidth="1"/>
    <col min="8222" max="8449" width="10.88671875" style="21"/>
    <col min="8450" max="8450" width="1.5546875" style="21" customWidth="1"/>
    <col min="8451" max="8451" width="35.109375" style="21" customWidth="1"/>
    <col min="8452" max="8463" width="8.44140625" style="21" customWidth="1"/>
    <col min="8464" max="8464" width="17" style="21" customWidth="1"/>
    <col min="8465" max="8465" width="1.5546875" style="21" customWidth="1"/>
    <col min="8466" max="8477" width="10" style="21" customWidth="1"/>
    <col min="8478" max="8705" width="10.88671875" style="21"/>
    <col min="8706" max="8706" width="1.5546875" style="21" customWidth="1"/>
    <col min="8707" max="8707" width="35.109375" style="21" customWidth="1"/>
    <col min="8708" max="8719" width="8.44140625" style="21" customWidth="1"/>
    <col min="8720" max="8720" width="17" style="21" customWidth="1"/>
    <col min="8721" max="8721" width="1.5546875" style="21" customWidth="1"/>
    <col min="8722" max="8733" width="10" style="21" customWidth="1"/>
    <col min="8734" max="8961" width="10.88671875" style="21"/>
    <col min="8962" max="8962" width="1.5546875" style="21" customWidth="1"/>
    <col min="8963" max="8963" width="35.109375" style="21" customWidth="1"/>
    <col min="8964" max="8975" width="8.44140625" style="21" customWidth="1"/>
    <col min="8976" max="8976" width="17" style="21" customWidth="1"/>
    <col min="8977" max="8977" width="1.5546875" style="21" customWidth="1"/>
    <col min="8978" max="8989" width="10" style="21" customWidth="1"/>
    <col min="8990" max="9217" width="10.88671875" style="21"/>
    <col min="9218" max="9218" width="1.5546875" style="21" customWidth="1"/>
    <col min="9219" max="9219" width="35.109375" style="21" customWidth="1"/>
    <col min="9220" max="9231" width="8.44140625" style="21" customWidth="1"/>
    <col min="9232" max="9232" width="17" style="21" customWidth="1"/>
    <col min="9233" max="9233" width="1.5546875" style="21" customWidth="1"/>
    <col min="9234" max="9245" width="10" style="21" customWidth="1"/>
    <col min="9246" max="9473" width="10.88671875" style="21"/>
    <col min="9474" max="9474" width="1.5546875" style="21" customWidth="1"/>
    <col min="9475" max="9475" width="35.109375" style="21" customWidth="1"/>
    <col min="9476" max="9487" width="8.44140625" style="21" customWidth="1"/>
    <col min="9488" max="9488" width="17" style="21" customWidth="1"/>
    <col min="9489" max="9489" width="1.5546875" style="21" customWidth="1"/>
    <col min="9490" max="9501" width="10" style="21" customWidth="1"/>
    <col min="9502" max="9729" width="10.88671875" style="21"/>
    <col min="9730" max="9730" width="1.5546875" style="21" customWidth="1"/>
    <col min="9731" max="9731" width="35.109375" style="21" customWidth="1"/>
    <col min="9732" max="9743" width="8.44140625" style="21" customWidth="1"/>
    <col min="9744" max="9744" width="17" style="21" customWidth="1"/>
    <col min="9745" max="9745" width="1.5546875" style="21" customWidth="1"/>
    <col min="9746" max="9757" width="10" style="21" customWidth="1"/>
    <col min="9758" max="9985" width="10.88671875" style="21"/>
    <col min="9986" max="9986" width="1.5546875" style="21" customWidth="1"/>
    <col min="9987" max="9987" width="35.109375" style="21" customWidth="1"/>
    <col min="9988" max="9999" width="8.44140625" style="21" customWidth="1"/>
    <col min="10000" max="10000" width="17" style="21" customWidth="1"/>
    <col min="10001" max="10001" width="1.5546875" style="21" customWidth="1"/>
    <col min="10002" max="10013" width="10" style="21" customWidth="1"/>
    <col min="10014" max="10241" width="10.88671875" style="21"/>
    <col min="10242" max="10242" width="1.5546875" style="21" customWidth="1"/>
    <col min="10243" max="10243" width="35.109375" style="21" customWidth="1"/>
    <col min="10244" max="10255" width="8.44140625" style="21" customWidth="1"/>
    <col min="10256" max="10256" width="17" style="21" customWidth="1"/>
    <col min="10257" max="10257" width="1.5546875" style="21" customWidth="1"/>
    <col min="10258" max="10269" width="10" style="21" customWidth="1"/>
    <col min="10270" max="10497" width="10.88671875" style="21"/>
    <col min="10498" max="10498" width="1.5546875" style="21" customWidth="1"/>
    <col min="10499" max="10499" width="35.109375" style="21" customWidth="1"/>
    <col min="10500" max="10511" width="8.44140625" style="21" customWidth="1"/>
    <col min="10512" max="10512" width="17" style="21" customWidth="1"/>
    <col min="10513" max="10513" width="1.5546875" style="21" customWidth="1"/>
    <col min="10514" max="10525" width="10" style="21" customWidth="1"/>
    <col min="10526" max="10753" width="10.88671875" style="21"/>
    <col min="10754" max="10754" width="1.5546875" style="21" customWidth="1"/>
    <col min="10755" max="10755" width="35.109375" style="21" customWidth="1"/>
    <col min="10756" max="10767" width="8.44140625" style="21" customWidth="1"/>
    <col min="10768" max="10768" width="17" style="21" customWidth="1"/>
    <col min="10769" max="10769" width="1.5546875" style="21" customWidth="1"/>
    <col min="10770" max="10781" width="10" style="21" customWidth="1"/>
    <col min="10782" max="11009" width="10.88671875" style="21"/>
    <col min="11010" max="11010" width="1.5546875" style="21" customWidth="1"/>
    <col min="11011" max="11011" width="35.109375" style="21" customWidth="1"/>
    <col min="11012" max="11023" width="8.44140625" style="21" customWidth="1"/>
    <col min="11024" max="11024" width="17" style="21" customWidth="1"/>
    <col min="11025" max="11025" width="1.5546875" style="21" customWidth="1"/>
    <col min="11026" max="11037" width="10" style="21" customWidth="1"/>
    <col min="11038" max="11265" width="10.88671875" style="21"/>
    <col min="11266" max="11266" width="1.5546875" style="21" customWidth="1"/>
    <col min="11267" max="11267" width="35.109375" style="21" customWidth="1"/>
    <col min="11268" max="11279" width="8.44140625" style="21" customWidth="1"/>
    <col min="11280" max="11280" width="17" style="21" customWidth="1"/>
    <col min="11281" max="11281" width="1.5546875" style="21" customWidth="1"/>
    <col min="11282" max="11293" width="10" style="21" customWidth="1"/>
    <col min="11294" max="11521" width="10.88671875" style="21"/>
    <col min="11522" max="11522" width="1.5546875" style="21" customWidth="1"/>
    <col min="11523" max="11523" width="35.109375" style="21" customWidth="1"/>
    <col min="11524" max="11535" width="8.44140625" style="21" customWidth="1"/>
    <col min="11536" max="11536" width="17" style="21" customWidth="1"/>
    <col min="11537" max="11537" width="1.5546875" style="21" customWidth="1"/>
    <col min="11538" max="11549" width="10" style="21" customWidth="1"/>
    <col min="11550" max="11777" width="10.88671875" style="21"/>
    <col min="11778" max="11778" width="1.5546875" style="21" customWidth="1"/>
    <col min="11779" max="11779" width="35.109375" style="21" customWidth="1"/>
    <col min="11780" max="11791" width="8.44140625" style="21" customWidth="1"/>
    <col min="11792" max="11792" width="17" style="21" customWidth="1"/>
    <col min="11793" max="11793" width="1.5546875" style="21" customWidth="1"/>
    <col min="11794" max="11805" width="10" style="21" customWidth="1"/>
    <col min="11806" max="12033" width="10.88671875" style="21"/>
    <col min="12034" max="12034" width="1.5546875" style="21" customWidth="1"/>
    <col min="12035" max="12035" width="35.109375" style="21" customWidth="1"/>
    <col min="12036" max="12047" width="8.44140625" style="21" customWidth="1"/>
    <col min="12048" max="12048" width="17" style="21" customWidth="1"/>
    <col min="12049" max="12049" width="1.5546875" style="21" customWidth="1"/>
    <col min="12050" max="12061" width="10" style="21" customWidth="1"/>
    <col min="12062" max="12289" width="10.88671875" style="21"/>
    <col min="12290" max="12290" width="1.5546875" style="21" customWidth="1"/>
    <col min="12291" max="12291" width="35.109375" style="21" customWidth="1"/>
    <col min="12292" max="12303" width="8.44140625" style="21" customWidth="1"/>
    <col min="12304" max="12304" width="17" style="21" customWidth="1"/>
    <col min="12305" max="12305" width="1.5546875" style="21" customWidth="1"/>
    <col min="12306" max="12317" width="10" style="21" customWidth="1"/>
    <col min="12318" max="12545" width="10.88671875" style="21"/>
    <col min="12546" max="12546" width="1.5546875" style="21" customWidth="1"/>
    <col min="12547" max="12547" width="35.109375" style="21" customWidth="1"/>
    <col min="12548" max="12559" width="8.44140625" style="21" customWidth="1"/>
    <col min="12560" max="12560" width="17" style="21" customWidth="1"/>
    <col min="12561" max="12561" width="1.5546875" style="21" customWidth="1"/>
    <col min="12562" max="12573" width="10" style="21" customWidth="1"/>
    <col min="12574" max="12801" width="10.88671875" style="21"/>
    <col min="12802" max="12802" width="1.5546875" style="21" customWidth="1"/>
    <col min="12803" max="12803" width="35.109375" style="21" customWidth="1"/>
    <col min="12804" max="12815" width="8.44140625" style="21" customWidth="1"/>
    <col min="12816" max="12816" width="17" style="21" customWidth="1"/>
    <col min="12817" max="12817" width="1.5546875" style="21" customWidth="1"/>
    <col min="12818" max="12829" width="10" style="21" customWidth="1"/>
    <col min="12830" max="13057" width="10.88671875" style="21"/>
    <col min="13058" max="13058" width="1.5546875" style="21" customWidth="1"/>
    <col min="13059" max="13059" width="35.109375" style="21" customWidth="1"/>
    <col min="13060" max="13071" width="8.44140625" style="21" customWidth="1"/>
    <col min="13072" max="13072" width="17" style="21" customWidth="1"/>
    <col min="13073" max="13073" width="1.5546875" style="21" customWidth="1"/>
    <col min="13074" max="13085" width="10" style="21" customWidth="1"/>
    <col min="13086" max="13313" width="10.88671875" style="21"/>
    <col min="13314" max="13314" width="1.5546875" style="21" customWidth="1"/>
    <col min="13315" max="13315" width="35.109375" style="21" customWidth="1"/>
    <col min="13316" max="13327" width="8.44140625" style="21" customWidth="1"/>
    <col min="13328" max="13328" width="17" style="21" customWidth="1"/>
    <col min="13329" max="13329" width="1.5546875" style="21" customWidth="1"/>
    <col min="13330" max="13341" width="10" style="21" customWidth="1"/>
    <col min="13342" max="13569" width="10.88671875" style="21"/>
    <col min="13570" max="13570" width="1.5546875" style="21" customWidth="1"/>
    <col min="13571" max="13571" width="35.109375" style="21" customWidth="1"/>
    <col min="13572" max="13583" width="8.44140625" style="21" customWidth="1"/>
    <col min="13584" max="13584" width="17" style="21" customWidth="1"/>
    <col min="13585" max="13585" width="1.5546875" style="21" customWidth="1"/>
    <col min="13586" max="13597" width="10" style="21" customWidth="1"/>
    <col min="13598" max="13825" width="10.88671875" style="21"/>
    <col min="13826" max="13826" width="1.5546875" style="21" customWidth="1"/>
    <col min="13827" max="13827" width="35.109375" style="21" customWidth="1"/>
    <col min="13828" max="13839" width="8.44140625" style="21" customWidth="1"/>
    <col min="13840" max="13840" width="17" style="21" customWidth="1"/>
    <col min="13841" max="13841" width="1.5546875" style="21" customWidth="1"/>
    <col min="13842" max="13853" width="10" style="21" customWidth="1"/>
    <col min="13854" max="14081" width="10.88671875" style="21"/>
    <col min="14082" max="14082" width="1.5546875" style="21" customWidth="1"/>
    <col min="14083" max="14083" width="35.109375" style="21" customWidth="1"/>
    <col min="14084" max="14095" width="8.44140625" style="21" customWidth="1"/>
    <col min="14096" max="14096" width="17" style="21" customWidth="1"/>
    <col min="14097" max="14097" width="1.5546875" style="21" customWidth="1"/>
    <col min="14098" max="14109" width="10" style="21" customWidth="1"/>
    <col min="14110" max="14337" width="10.88671875" style="21"/>
    <col min="14338" max="14338" width="1.5546875" style="21" customWidth="1"/>
    <col min="14339" max="14339" width="35.109375" style="21" customWidth="1"/>
    <col min="14340" max="14351" width="8.44140625" style="21" customWidth="1"/>
    <col min="14352" max="14352" width="17" style="21" customWidth="1"/>
    <col min="14353" max="14353" width="1.5546875" style="21" customWidth="1"/>
    <col min="14354" max="14365" width="10" style="21" customWidth="1"/>
    <col min="14366" max="14593" width="10.88671875" style="21"/>
    <col min="14594" max="14594" width="1.5546875" style="21" customWidth="1"/>
    <col min="14595" max="14595" width="35.109375" style="21" customWidth="1"/>
    <col min="14596" max="14607" width="8.44140625" style="21" customWidth="1"/>
    <col min="14608" max="14608" width="17" style="21" customWidth="1"/>
    <col min="14609" max="14609" width="1.5546875" style="21" customWidth="1"/>
    <col min="14610" max="14621" width="10" style="21" customWidth="1"/>
    <col min="14622" max="14849" width="10.88671875" style="21"/>
    <col min="14850" max="14850" width="1.5546875" style="21" customWidth="1"/>
    <col min="14851" max="14851" width="35.109375" style="21" customWidth="1"/>
    <col min="14852" max="14863" width="8.44140625" style="21" customWidth="1"/>
    <col min="14864" max="14864" width="17" style="21" customWidth="1"/>
    <col min="14865" max="14865" width="1.5546875" style="21" customWidth="1"/>
    <col min="14866" max="14877" width="10" style="21" customWidth="1"/>
    <col min="14878" max="15105" width="10.88671875" style="21"/>
    <col min="15106" max="15106" width="1.5546875" style="21" customWidth="1"/>
    <col min="15107" max="15107" width="35.109375" style="21" customWidth="1"/>
    <col min="15108" max="15119" width="8.44140625" style="21" customWidth="1"/>
    <col min="15120" max="15120" width="17" style="21" customWidth="1"/>
    <col min="15121" max="15121" width="1.5546875" style="21" customWidth="1"/>
    <col min="15122" max="15133" width="10" style="21" customWidth="1"/>
    <col min="15134" max="15361" width="10.88671875" style="21"/>
    <col min="15362" max="15362" width="1.5546875" style="21" customWidth="1"/>
    <col min="15363" max="15363" width="35.109375" style="21" customWidth="1"/>
    <col min="15364" max="15375" width="8.44140625" style="21" customWidth="1"/>
    <col min="15376" max="15376" width="17" style="21" customWidth="1"/>
    <col min="15377" max="15377" width="1.5546875" style="21" customWidth="1"/>
    <col min="15378" max="15389" width="10" style="21" customWidth="1"/>
    <col min="15390" max="15617" width="10.88671875" style="21"/>
    <col min="15618" max="15618" width="1.5546875" style="21" customWidth="1"/>
    <col min="15619" max="15619" width="35.109375" style="21" customWidth="1"/>
    <col min="15620" max="15631" width="8.44140625" style="21" customWidth="1"/>
    <col min="15632" max="15632" width="17" style="21" customWidth="1"/>
    <col min="15633" max="15633" width="1.5546875" style="21" customWidth="1"/>
    <col min="15634" max="15645" width="10" style="21" customWidth="1"/>
    <col min="15646" max="15873" width="10.88671875" style="21"/>
    <col min="15874" max="15874" width="1.5546875" style="21" customWidth="1"/>
    <col min="15875" max="15875" width="35.109375" style="21" customWidth="1"/>
    <col min="15876" max="15887" width="8.44140625" style="21" customWidth="1"/>
    <col min="15888" max="15888" width="17" style="21" customWidth="1"/>
    <col min="15889" max="15889" width="1.5546875" style="21" customWidth="1"/>
    <col min="15890" max="15901" width="10" style="21" customWidth="1"/>
    <col min="15902" max="16129" width="10.88671875" style="21"/>
    <col min="16130" max="16130" width="1.5546875" style="21" customWidth="1"/>
    <col min="16131" max="16131" width="35.109375" style="21" customWidth="1"/>
    <col min="16132" max="16143" width="8.44140625" style="21" customWidth="1"/>
    <col min="16144" max="16144" width="17" style="21" customWidth="1"/>
    <col min="16145" max="16145" width="1.5546875" style="21" customWidth="1"/>
    <col min="16146" max="16157" width="10" style="21" customWidth="1"/>
    <col min="16158" max="16384" width="10.88671875" style="21"/>
  </cols>
  <sheetData>
    <row r="1" spans="1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31" ht="24.6">
      <c r="B5" s="43" t="s">
        <v>67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31" ht="48" customHeight="1">
      <c r="C7" s="15" t="s">
        <v>56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</row>
    <row r="8" spans="1:31" ht="16.5" customHeight="1">
      <c r="A8" s="21" t="s">
        <v>85</v>
      </c>
      <c r="C8" s="18" t="s">
        <v>4</v>
      </c>
      <c r="D8" s="19">
        <v>0.5761942973305515</v>
      </c>
      <c r="E8" s="19">
        <v>0.54169612497054165</v>
      </c>
      <c r="F8" s="19">
        <v>0.67560049216284168</v>
      </c>
      <c r="G8" s="19">
        <v>0.7014262023217247</v>
      </c>
      <c r="H8" s="19">
        <v>0.73673567645642757</v>
      </c>
      <c r="I8" s="19">
        <v>0.74775881532638289</v>
      </c>
      <c r="J8" s="19">
        <v>0.721960092013053</v>
      </c>
      <c r="K8" s="19">
        <v>0.70744128818274221</v>
      </c>
      <c r="L8" s="19">
        <v>0.792791597567717</v>
      </c>
      <c r="M8" s="19">
        <v>0.78315947145990483</v>
      </c>
      <c r="N8" s="19">
        <v>0.69498065229408512</v>
      </c>
      <c r="O8" s="19" t="s">
        <v>84</v>
      </c>
      <c r="P8" s="19">
        <v>0.69839749387852745</v>
      </c>
    </row>
    <row r="9" spans="1:31" ht="16.5" customHeight="1">
      <c r="A9" s="21" t="s">
        <v>86</v>
      </c>
      <c r="C9" s="18" t="s">
        <v>5</v>
      </c>
      <c r="D9" s="20">
        <v>62.103653584808001</v>
      </c>
      <c r="E9" s="20">
        <v>62.097882435389479</v>
      </c>
      <c r="F9" s="20">
        <v>68.748771738162162</v>
      </c>
      <c r="G9" s="20">
        <v>64.330200403111405</v>
      </c>
      <c r="H9" s="20">
        <v>68.148068085689602</v>
      </c>
      <c r="I9" s="20">
        <v>80.106177636983261</v>
      </c>
      <c r="J9" s="20">
        <v>90.986592794596021</v>
      </c>
      <c r="K9" s="20">
        <v>101.73277205568201</v>
      </c>
      <c r="L9" s="20">
        <v>77.329919168711996</v>
      </c>
      <c r="M9" s="20">
        <v>80.39965220617367</v>
      </c>
      <c r="N9" s="20">
        <v>62.373172493179396</v>
      </c>
      <c r="O9" s="20" t="s">
        <v>84</v>
      </c>
      <c r="P9" s="46">
        <v>75.140298998603683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D9" s="22"/>
      <c r="AE9" s="22"/>
    </row>
    <row r="10" spans="1:31" ht="16.5" customHeight="1">
      <c r="A10" s="21" t="s">
        <v>87</v>
      </c>
      <c r="C10" s="18" t="s">
        <v>6</v>
      </c>
      <c r="D10" s="20">
        <v>35.783771038958434</v>
      </c>
      <c r="E10" s="20">
        <v>33.638182284126742</v>
      </c>
      <c r="F10" s="20">
        <v>46.446704021893225</v>
      </c>
      <c r="G10" s="20">
        <v>45.12288816334992</v>
      </c>
      <c r="H10" s="20">
        <v>50.20711304030921</v>
      </c>
      <c r="I10" s="20">
        <v>59.900100490155388</v>
      </c>
      <c r="J10" s="20">
        <v>65.688688905940722</v>
      </c>
      <c r="K10" s="20">
        <v>71.969963313472959</v>
      </c>
      <c r="L10" s="20">
        <v>61.306510157545603</v>
      </c>
      <c r="M10" s="20">
        <v>62.965749127347138</v>
      </c>
      <c r="N10" s="20">
        <v>43.348148104961304</v>
      </c>
      <c r="O10" s="20" t="s">
        <v>84</v>
      </c>
      <c r="P10" s="46">
        <v>52.477796509908039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31" ht="6" customHeight="1"/>
    <row r="12" spans="1:31" ht="6" customHeight="1">
      <c r="D12" s="23"/>
      <c r="E12" s="23"/>
      <c r="F12" s="23"/>
      <c r="G12" s="23"/>
      <c r="H12" s="23"/>
      <c r="I12" s="23"/>
      <c r="J12" s="23"/>
    </row>
    <row r="13" spans="1:31" ht="16.5" customHeight="1">
      <c r="C13" s="24" t="s">
        <v>7</v>
      </c>
    </row>
    <row r="14" spans="1:31" ht="16.5" customHeight="1">
      <c r="A14" s="21" t="s">
        <v>88</v>
      </c>
      <c r="C14" s="25" t="s">
        <v>8</v>
      </c>
      <c r="D14" s="26">
        <v>-5.5966700547671389</v>
      </c>
      <c r="E14" s="26">
        <v>-6.9106739353449465</v>
      </c>
      <c r="F14" s="26">
        <v>0.14966503367687123</v>
      </c>
      <c r="G14" s="26">
        <v>-5.6140826262365717</v>
      </c>
      <c r="H14" s="26">
        <v>-2.4316132410715174</v>
      </c>
      <c r="I14" s="26">
        <v>-12.790788822568089</v>
      </c>
      <c r="J14" s="26">
        <v>-1.0485208366768362</v>
      </c>
      <c r="K14" s="26">
        <v>8.2009308297223527</v>
      </c>
      <c r="L14" s="26">
        <v>2.3173023770038714</v>
      </c>
      <c r="M14" s="26">
        <v>3.1198844487241306</v>
      </c>
      <c r="N14" s="26">
        <v>2.7971254836926418</v>
      </c>
      <c r="O14" s="26" t="s">
        <v>84</v>
      </c>
      <c r="P14" s="26">
        <v>-1.6245254308655976</v>
      </c>
    </row>
    <row r="15" spans="1:31" ht="16.5" customHeight="1">
      <c r="A15" s="21" t="s">
        <v>89</v>
      </c>
      <c r="C15" s="25" t="s">
        <v>9</v>
      </c>
      <c r="D15" s="47">
        <v>-1.3046160057222145E-2</v>
      </c>
      <c r="E15" s="47">
        <v>2.9134664422159062E-4</v>
      </c>
      <c r="F15" s="47">
        <v>6.3511025272183552E-2</v>
      </c>
      <c r="G15" s="47">
        <v>-0.10166359831423921</v>
      </c>
      <c r="H15" s="47">
        <v>-8.1551991205321417E-2</v>
      </c>
      <c r="I15" s="47">
        <v>-0.16285148536654126</v>
      </c>
      <c r="J15" s="47">
        <v>0.23715125976312668</v>
      </c>
      <c r="K15" s="47">
        <v>0.73138765681925344</v>
      </c>
      <c r="L15" s="47">
        <v>-4.5648863351508751E-2</v>
      </c>
      <c r="M15" s="47">
        <v>-2.1570219281641378E-4</v>
      </c>
      <c r="N15" s="47">
        <v>-4.7820205013845096E-2</v>
      </c>
      <c r="O15" s="47" t="s">
        <v>84</v>
      </c>
      <c r="P15" s="47">
        <v>3.0577562661638913E-2</v>
      </c>
    </row>
    <row r="16" spans="1:31" ht="16.5" customHeight="1">
      <c r="A16" s="21" t="s">
        <v>90</v>
      </c>
      <c r="C16" s="25" t="s">
        <v>10</v>
      </c>
      <c r="D16" s="47">
        <v>-0.10042350570152325</v>
      </c>
      <c r="E16" s="47">
        <v>-0.11288244052614427</v>
      </c>
      <c r="F16" s="47">
        <v>6.5872240318546771E-2</v>
      </c>
      <c r="G16" s="47">
        <v>-0.16823638454869316</v>
      </c>
      <c r="H16" s="47">
        <v>-0.11089704121900301</v>
      </c>
      <c r="I16" s="47">
        <v>-0.28513305460250649</v>
      </c>
      <c r="J16" s="47">
        <v>0.2194410106385849</v>
      </c>
      <c r="K16" s="47">
        <v>0.95841458971783666</v>
      </c>
      <c r="L16" s="47">
        <v>-1.6913588076911901E-2</v>
      </c>
      <c r="M16" s="47">
        <v>4.1265345762645289E-2</v>
      </c>
      <c r="N16" s="47">
        <v>-7.8902373137412773E-3</v>
      </c>
      <c r="O16" s="47" t="s">
        <v>84</v>
      </c>
      <c r="P16" s="47">
        <v>7.1504802030228909E-3</v>
      </c>
    </row>
    <row r="17" spans="1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83</v>
      </c>
    </row>
    <row r="18" spans="1:3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53"/>
    </row>
    <row r="19" spans="1:31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53"/>
    </row>
    <row r="20" spans="1:31" ht="48" customHeight="1">
      <c r="C20" s="15" t="s">
        <v>57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</row>
    <row r="21" spans="1:31" ht="16.5" customHeight="1">
      <c r="A21" s="21" t="s">
        <v>91</v>
      </c>
      <c r="C21" s="18" t="s">
        <v>4</v>
      </c>
      <c r="D21" s="19">
        <v>0.63452317007666392</v>
      </c>
      <c r="E21" s="19">
        <v>0.62486439122089632</v>
      </c>
      <c r="F21" s="19">
        <v>0.73922457937088515</v>
      </c>
      <c r="G21" s="19">
        <v>0.70084111865744914</v>
      </c>
      <c r="H21" s="19">
        <v>0.72230806845965767</v>
      </c>
      <c r="I21" s="19">
        <v>0.70037313055524653</v>
      </c>
      <c r="J21" s="19">
        <v>0.68514897943223585</v>
      </c>
      <c r="K21" s="19">
        <v>0.65078156273493259</v>
      </c>
      <c r="L21" s="19">
        <v>0.78506842126508702</v>
      </c>
      <c r="M21" s="19">
        <v>0.78830048177935874</v>
      </c>
      <c r="N21" s="19">
        <v>0.67880918467335416</v>
      </c>
      <c r="O21" s="19" t="s">
        <v>84</v>
      </c>
      <c r="P21" s="19">
        <v>0.701195907239195</v>
      </c>
    </row>
    <row r="22" spans="1:31" ht="16.5" customHeight="1">
      <c r="A22" s="21" t="s">
        <v>92</v>
      </c>
      <c r="C22" s="18" t="s">
        <v>5</v>
      </c>
      <c r="D22" s="20">
        <v>83.596100531767533</v>
      </c>
      <c r="E22" s="20">
        <v>80.270245437339327</v>
      </c>
      <c r="F22" s="20">
        <v>88.848582083151911</v>
      </c>
      <c r="G22" s="20">
        <v>92.024507923412429</v>
      </c>
      <c r="H22" s="20">
        <v>90.446347400261999</v>
      </c>
      <c r="I22" s="20">
        <v>111.80128082498339</v>
      </c>
      <c r="J22" s="20">
        <v>133.27138405468838</v>
      </c>
      <c r="K22" s="20">
        <v>148.87918426740305</v>
      </c>
      <c r="L22" s="20">
        <v>112.94682008734607</v>
      </c>
      <c r="M22" s="20">
        <v>106.12286804152308</v>
      </c>
      <c r="N22" s="20">
        <v>85.607869376525386</v>
      </c>
      <c r="O22" s="20" t="s">
        <v>84</v>
      </c>
      <c r="P22" s="46">
        <v>103.34104873554172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1:31" ht="16.5" customHeight="1">
      <c r="A23" s="21" t="s">
        <v>93</v>
      </c>
      <c r="C23" s="18" t="s">
        <v>6</v>
      </c>
      <c r="D23" s="20">
        <v>53.04366271546462</v>
      </c>
      <c r="E23" s="20">
        <v>50.158018048354961</v>
      </c>
      <c r="F23" s="20">
        <v>65.679055718117539</v>
      </c>
      <c r="G23" s="20">
        <v>64.494559076945663</v>
      </c>
      <c r="H23" s="20">
        <v>65.33012648991442</v>
      </c>
      <c r="I23" s="20">
        <v>78.302613051479881</v>
      </c>
      <c r="J23" s="20">
        <v>91.3107527725913</v>
      </c>
      <c r="K23" s="20">
        <v>96.887828196242538</v>
      </c>
      <c r="L23" s="20">
        <v>88.670981732884599</v>
      </c>
      <c r="M23" s="20">
        <v>83.656708004939944</v>
      </c>
      <c r="N23" s="20">
        <v>58.111408013102199</v>
      </c>
      <c r="O23" s="20" t="s">
        <v>84</v>
      </c>
      <c r="P23" s="46">
        <v>72.462320423168052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6" customHeight="1"/>
    <row r="25" spans="1:31" ht="6" customHeight="1">
      <c r="D25" s="23"/>
      <c r="E25" s="23"/>
      <c r="F25" s="23"/>
      <c r="G25" s="23"/>
      <c r="H25" s="23"/>
      <c r="I25" s="23"/>
      <c r="J25" s="23"/>
    </row>
    <row r="26" spans="1:31" ht="16.5" customHeight="1">
      <c r="C26" s="24" t="s">
        <v>7</v>
      </c>
    </row>
    <row r="27" spans="1:31" ht="16.5" customHeight="1">
      <c r="A27" s="21" t="s">
        <v>94</v>
      </c>
      <c r="C27" s="25" t="s">
        <v>8</v>
      </c>
      <c r="D27" s="26">
        <v>-0.5873908614621115</v>
      </c>
      <c r="E27" s="26">
        <v>-0.6339436032008261</v>
      </c>
      <c r="F27" s="26">
        <v>3.8430081099972035</v>
      </c>
      <c r="G27" s="26">
        <v>-6.6981675891944477</v>
      </c>
      <c r="H27" s="26">
        <v>-3.8560644159226554</v>
      </c>
      <c r="I27" s="26">
        <v>-16.33478938399352</v>
      </c>
      <c r="J27" s="26">
        <v>-7.2876702750749756</v>
      </c>
      <c r="K27" s="26">
        <v>6.8465023028274619E-2</v>
      </c>
      <c r="L27" s="26">
        <v>-0.90212746262102739</v>
      </c>
      <c r="M27" s="26">
        <v>0.86189344510398946</v>
      </c>
      <c r="N27" s="26">
        <v>-3.4819012431839935</v>
      </c>
      <c r="O27" s="26" t="s">
        <v>84</v>
      </c>
      <c r="P27" s="26">
        <v>-3.1854924819127217</v>
      </c>
    </row>
    <row r="28" spans="1:31" ht="16.5" customHeight="1">
      <c r="A28" s="21" t="s">
        <v>95</v>
      </c>
      <c r="C28" s="25" t="s">
        <v>9</v>
      </c>
      <c r="D28" s="47">
        <v>-2.1767093805087234E-2</v>
      </c>
      <c r="E28" s="47">
        <v>-1.7916455890550687E-2</v>
      </c>
      <c r="F28" s="47">
        <v>2.945130922068695E-2</v>
      </c>
      <c r="G28" s="47">
        <v>3.8620301570653215E-3</v>
      </c>
      <c r="H28" s="47">
        <v>-3.0553737730476871E-2</v>
      </c>
      <c r="I28" s="47">
        <v>-0.11542771604503266</v>
      </c>
      <c r="J28" s="47">
        <v>0.42064829314982299</v>
      </c>
      <c r="K28" s="47">
        <v>0.97188665324380197</v>
      </c>
      <c r="L28" s="47">
        <v>4.6474768983792547E-2</v>
      </c>
      <c r="M28" s="47">
        <v>-2.37456968228138E-2</v>
      </c>
      <c r="N28" s="47">
        <v>-2.7756723998379917E-2</v>
      </c>
      <c r="O28" s="47" t="s">
        <v>84</v>
      </c>
      <c r="P28" s="47">
        <v>8.0654339670644282E-2</v>
      </c>
    </row>
    <row r="29" spans="1:31" ht="16.5" customHeight="1">
      <c r="A29" s="21" t="s">
        <v>96</v>
      </c>
      <c r="C29" s="25" t="s">
        <v>10</v>
      </c>
      <c r="D29" s="47">
        <v>-3.0739731073431531E-2</v>
      </c>
      <c r="E29" s="47">
        <v>-2.7779919223886007E-2</v>
      </c>
      <c r="F29" s="47">
        <v>8.5904231438877154E-2</v>
      </c>
      <c r="G29" s="47">
        <v>-8.3710729627528901E-2</v>
      </c>
      <c r="H29" s="47">
        <v>-7.9685042160380526E-2</v>
      </c>
      <c r="I29" s="47">
        <v>-0.28271902359935064</v>
      </c>
      <c r="J29" s="47">
        <v>0.2840669532207003</v>
      </c>
      <c r="K29" s="47">
        <v>0.97396334769545412</v>
      </c>
      <c r="L29" s="47">
        <v>3.4586267811633986E-2</v>
      </c>
      <c r="M29" s="47">
        <v>-1.2953762762732079E-2</v>
      </c>
      <c r="N29" s="47">
        <v>-7.5193962116485102E-2</v>
      </c>
      <c r="O29" s="47" t="s">
        <v>84</v>
      </c>
      <c r="P29" s="47">
        <v>3.3694209158258381E-2</v>
      </c>
    </row>
    <row r="30" spans="1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+P17</f>
        <v>Source : MKG_destination - Novembre 2024</v>
      </c>
    </row>
    <row r="31" spans="1:31" ht="13.5" customHeight="1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31">
      <c r="D32" s="13"/>
      <c r="P32" s="48"/>
    </row>
    <row r="33" spans="1:31" ht="48" customHeight="1">
      <c r="C33" s="15" t="s">
        <v>58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</row>
    <row r="34" spans="1:31" ht="16.5" customHeight="1">
      <c r="A34" s="21" t="s">
        <v>97</v>
      </c>
      <c r="C34" s="18" t="s">
        <v>4</v>
      </c>
      <c r="D34" s="19">
        <v>0.59485540620985677</v>
      </c>
      <c r="E34" s="19">
        <v>0.56347886808765335</v>
      </c>
      <c r="F34" s="19">
        <v>0.68416959591874826</v>
      </c>
      <c r="G34" s="19">
        <v>0.71063966570234649</v>
      </c>
      <c r="H34" s="19">
        <v>0.7276417706162317</v>
      </c>
      <c r="I34" s="19">
        <v>0.77039537126325941</v>
      </c>
      <c r="J34" s="19">
        <v>0.78584315799296978</v>
      </c>
      <c r="K34" s="19">
        <v>0.75980651382710673</v>
      </c>
      <c r="L34" s="19">
        <v>0.79018782383419695</v>
      </c>
      <c r="M34" s="19">
        <v>0.74122002053068714</v>
      </c>
      <c r="N34" s="19">
        <v>0.63309951060358893</v>
      </c>
      <c r="O34" s="19" t="s">
        <v>84</v>
      </c>
      <c r="P34" s="19">
        <v>0.70629482646655606</v>
      </c>
    </row>
    <row r="35" spans="1:31" ht="16.5" customHeight="1">
      <c r="A35" s="21" t="s">
        <v>98</v>
      </c>
      <c r="C35" s="18" t="s">
        <v>5</v>
      </c>
      <c r="D35" s="20">
        <v>110.79237291622775</v>
      </c>
      <c r="E35" s="20">
        <v>103.96410390110944</v>
      </c>
      <c r="F35" s="20">
        <v>111.66104818359553</v>
      </c>
      <c r="G35" s="20">
        <v>110.47853258718564</v>
      </c>
      <c r="H35" s="20">
        <v>110.42272299767009</v>
      </c>
      <c r="I35" s="20">
        <v>131.51944503118872</v>
      </c>
      <c r="J35" s="20">
        <v>158.36342466600692</v>
      </c>
      <c r="K35" s="20">
        <v>174.42081981433338</v>
      </c>
      <c r="L35" s="20">
        <v>139.89681775337075</v>
      </c>
      <c r="M35" s="20">
        <v>135.46185127528537</v>
      </c>
      <c r="N35" s="20">
        <v>111.40230077108403</v>
      </c>
      <c r="O35" s="20" t="s">
        <v>84</v>
      </c>
      <c r="P35" s="46">
        <v>128.97827381241228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1:31" ht="16.5" customHeight="1">
      <c r="A36" s="21" t="s">
        <v>99</v>
      </c>
      <c r="C36" s="18" t="s">
        <v>6</v>
      </c>
      <c r="D36" s="20">
        <v>65.9054419960366</v>
      </c>
      <c r="E36" s="20">
        <v>58.581575587944336</v>
      </c>
      <c r="F36" s="20">
        <v>76.39509421563443</v>
      </c>
      <c r="G36" s="20">
        <v>78.510427465043392</v>
      </c>
      <c r="H36" s="20">
        <v>80.348185678290349</v>
      </c>
      <c r="I36" s="20">
        <v>101.32197168314048</v>
      </c>
      <c r="J36" s="20">
        <v>124.44881375011666</v>
      </c>
      <c r="K36" s="20">
        <v>132.52607504199457</v>
      </c>
      <c r="L36" s="20">
        <v>110.54476198186528</v>
      </c>
      <c r="M36" s="20">
        <v>100.40703618339192</v>
      </c>
      <c r="N36" s="20">
        <v>70.528742098287111</v>
      </c>
      <c r="O36" s="20" t="s">
        <v>84</v>
      </c>
      <c r="P36" s="46">
        <v>91.096687520293671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1" ht="6" customHeight="1"/>
    <row r="38" spans="1:31" ht="6" customHeight="1">
      <c r="D38" s="23"/>
      <c r="E38" s="23"/>
      <c r="F38" s="23"/>
      <c r="G38" s="23"/>
      <c r="H38" s="23"/>
      <c r="I38" s="23"/>
      <c r="J38" s="23"/>
    </row>
    <row r="39" spans="1:31" ht="16.5" customHeight="1">
      <c r="C39" s="24" t="s">
        <v>7</v>
      </c>
    </row>
    <row r="40" spans="1:31" ht="16.5" customHeight="1">
      <c r="A40" s="21" t="s">
        <v>100</v>
      </c>
      <c r="C40" s="25" t="s">
        <v>8</v>
      </c>
      <c r="D40" s="26">
        <v>7.0070437395211354</v>
      </c>
      <c r="E40" s="26">
        <v>5.0415264453159914</v>
      </c>
      <c r="F40" s="26">
        <v>6.5744859551435608</v>
      </c>
      <c r="G40" s="26">
        <v>0.62841530054644767</v>
      </c>
      <c r="H40" s="26">
        <v>1.4200391949482083</v>
      </c>
      <c r="I40" s="26">
        <v>-8.309225329476055</v>
      </c>
      <c r="J40" s="26">
        <v>3.127819081096217</v>
      </c>
      <c r="K40" s="26">
        <v>13.30917348430647</v>
      </c>
      <c r="L40" s="26">
        <v>7.2637197026096612</v>
      </c>
      <c r="M40" s="26">
        <v>-1.7544405387750039</v>
      </c>
      <c r="N40" s="26">
        <v>-4.7228358248870066</v>
      </c>
      <c r="O40" s="26" t="s">
        <v>84</v>
      </c>
      <c r="P40" s="26">
        <v>2.6910492589189983</v>
      </c>
    </row>
    <row r="41" spans="1:31" ht="16.5" customHeight="1">
      <c r="A41" s="21" t="s">
        <v>101</v>
      </c>
      <c r="C41" s="25" t="s">
        <v>9</v>
      </c>
      <c r="D41" s="47">
        <v>-5.3688725458568731E-2</v>
      </c>
      <c r="E41" s="47">
        <v>-5.1104628628436788E-2</v>
      </c>
      <c r="F41" s="47">
        <v>5.935770991335021E-2</v>
      </c>
      <c r="G41" s="47">
        <v>-3.1973894405369019E-2</v>
      </c>
      <c r="H41" s="47">
        <v>-6.5192818668539099E-2</v>
      </c>
      <c r="I41" s="47">
        <v>-0.15662412387730595</v>
      </c>
      <c r="J41" s="47">
        <v>0.30093123469204008</v>
      </c>
      <c r="K41" s="47">
        <v>0.8744323023747882</v>
      </c>
      <c r="L41" s="47">
        <v>-3.3510868102552549E-2</v>
      </c>
      <c r="M41" s="47">
        <v>-0.10067742660605716</v>
      </c>
      <c r="N41" s="47">
        <v>-8.5469070006364278E-3</v>
      </c>
      <c r="O41" s="47" t="s">
        <v>84</v>
      </c>
      <c r="P41" s="47">
        <v>4.077618939880101E-2</v>
      </c>
    </row>
    <row r="42" spans="1:31" ht="16.5" customHeight="1">
      <c r="A42" s="21" t="s">
        <v>102</v>
      </c>
      <c r="C42" s="25" t="s">
        <v>10</v>
      </c>
      <c r="D42" s="47">
        <v>7.2664826680914008E-2</v>
      </c>
      <c r="E42" s="47">
        <v>4.213685400099032E-2</v>
      </c>
      <c r="F42" s="47">
        <v>0.17197824359720459</v>
      </c>
      <c r="G42" s="47">
        <v>-2.33373123794135E-2</v>
      </c>
      <c r="H42" s="47">
        <v>-4.6586344795514822E-2</v>
      </c>
      <c r="I42" s="47">
        <v>-0.23873193646306845</v>
      </c>
      <c r="J42" s="47">
        <v>0.35485737380581539</v>
      </c>
      <c r="K42" s="47">
        <v>1.2724944756864733</v>
      </c>
      <c r="L42" s="47">
        <v>6.4326216661072078E-2</v>
      </c>
      <c r="M42" s="47">
        <v>-0.12147186459368353</v>
      </c>
      <c r="N42" s="47">
        <v>-7.7373577209084221E-2</v>
      </c>
      <c r="O42" s="47" t="s">
        <v>84</v>
      </c>
      <c r="P42" s="47">
        <v>8.2001455474596918E-2</v>
      </c>
    </row>
    <row r="43" spans="1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+P30</f>
        <v>Source : MKG_destination - Novembre 2024</v>
      </c>
    </row>
    <row r="44" spans="1:31">
      <c r="P44" s="48"/>
    </row>
    <row r="45" spans="1:31">
      <c r="P45" s="48"/>
    </row>
    <row r="46" spans="1:31" ht="48" customHeight="1">
      <c r="C46" s="15" t="s">
        <v>59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</row>
    <row r="47" spans="1:31" ht="16.5" customHeight="1">
      <c r="A47" s="21" t="s">
        <v>103</v>
      </c>
      <c r="C47" s="18" t="s">
        <v>4</v>
      </c>
      <c r="D47" s="19">
        <v>0.66250275877289777</v>
      </c>
      <c r="E47" s="19">
        <v>0.57116590448352267</v>
      </c>
      <c r="F47" s="19">
        <v>0.62936417201653327</v>
      </c>
      <c r="G47" s="19">
        <v>0.65732315149298093</v>
      </c>
      <c r="H47" s="19">
        <v>0.76430511644476107</v>
      </c>
      <c r="I47" s="19">
        <v>0.78688898000091112</v>
      </c>
      <c r="J47" s="19">
        <v>0.79562268803945746</v>
      </c>
      <c r="K47" s="19">
        <v>0.7315936626281454</v>
      </c>
      <c r="L47" s="19">
        <v>0.82416830192123403</v>
      </c>
      <c r="M47" s="19">
        <v>0.7830823737821081</v>
      </c>
      <c r="N47" s="19">
        <v>0.66652905830007803</v>
      </c>
      <c r="O47" s="19" t="s">
        <v>84</v>
      </c>
      <c r="P47" s="19">
        <v>0.7162834465264708</v>
      </c>
    </row>
    <row r="48" spans="1:31" ht="16.5" customHeight="1">
      <c r="A48" s="21" t="s">
        <v>104</v>
      </c>
      <c r="C48" s="18" t="s">
        <v>5</v>
      </c>
      <c r="D48" s="20">
        <v>180.73566693317343</v>
      </c>
      <c r="E48" s="20">
        <v>174.79348109265374</v>
      </c>
      <c r="F48" s="20">
        <v>187.48726354537834</v>
      </c>
      <c r="G48" s="20">
        <v>209.16096521739129</v>
      </c>
      <c r="H48" s="20">
        <v>183.35879875757399</v>
      </c>
      <c r="I48" s="20">
        <v>221.11194313379264</v>
      </c>
      <c r="J48" s="20">
        <v>339.39372024962637</v>
      </c>
      <c r="K48" s="20">
        <v>359.54922467394601</v>
      </c>
      <c r="L48" s="20">
        <v>233.77668016334439</v>
      </c>
      <c r="M48" s="20">
        <v>222.5166111723787</v>
      </c>
      <c r="N48" s="20">
        <v>183.38384531346776</v>
      </c>
      <c r="O48" s="20" t="s">
        <v>84</v>
      </c>
      <c r="P48" s="46">
        <v>230.57225672251448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1:31" ht="16.5" customHeight="1">
      <c r="A49" s="21" t="s">
        <v>105</v>
      </c>
      <c r="C49" s="18" t="s">
        <v>6</v>
      </c>
      <c r="D49" s="20">
        <v>119.737877951887</v>
      </c>
      <c r="E49" s="20">
        <v>99.836076726109098</v>
      </c>
      <c r="F49" s="20">
        <v>117.9977663848826</v>
      </c>
      <c r="G49" s="20">
        <v>137.48634482600943</v>
      </c>
      <c r="H49" s="20">
        <v>140.14206803557911</v>
      </c>
      <c r="I49" s="20">
        <v>173.99055139856955</v>
      </c>
      <c r="J49" s="20">
        <v>270.02934400871942</v>
      </c>
      <c r="K49" s="20">
        <v>263.04393417432209</v>
      </c>
      <c r="L49" s="20">
        <v>192.67132951900697</v>
      </c>
      <c r="M49" s="20">
        <v>174.24883608281664</v>
      </c>
      <c r="N49" s="20">
        <v>122.23066172423283</v>
      </c>
      <c r="O49" s="20" t="s">
        <v>84</v>
      </c>
      <c r="P49" s="46">
        <v>165.15509071858889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31" ht="6" customHeight="1"/>
    <row r="51" spans="1:31" ht="6" customHeight="1">
      <c r="D51" s="23"/>
      <c r="E51" s="23"/>
      <c r="F51" s="23"/>
      <c r="G51" s="23"/>
      <c r="H51" s="23"/>
      <c r="I51" s="23"/>
      <c r="J51" s="23"/>
    </row>
    <row r="52" spans="1:31" ht="16.5" customHeight="1">
      <c r="C52" s="24" t="s">
        <v>7</v>
      </c>
    </row>
    <row r="53" spans="1:31" ht="16.5" customHeight="1">
      <c r="A53" s="21" t="s">
        <v>106</v>
      </c>
      <c r="C53" s="25" t="s">
        <v>8</v>
      </c>
      <c r="D53" s="26">
        <v>18.821217734106021</v>
      </c>
      <c r="E53" s="26">
        <v>9.0292122830978201</v>
      </c>
      <c r="F53" s="26">
        <v>1.0994299314977418</v>
      </c>
      <c r="G53" s="26">
        <v>-1.2255588844575671</v>
      </c>
      <c r="H53" s="26">
        <v>5.7456650377206042</v>
      </c>
      <c r="I53" s="26">
        <v>-11.243803551893505</v>
      </c>
      <c r="J53" s="26">
        <v>10.121269512662966</v>
      </c>
      <c r="K53" s="26">
        <v>18.851051815851918</v>
      </c>
      <c r="L53" s="26">
        <v>5.4526179337935021</v>
      </c>
      <c r="M53" s="26">
        <v>2.8550651727727416</v>
      </c>
      <c r="N53" s="26">
        <v>-3.7746476141727214</v>
      </c>
      <c r="O53" s="26" t="s">
        <v>84</v>
      </c>
      <c r="P53" s="26">
        <v>5.0541330238883519</v>
      </c>
    </row>
    <row r="54" spans="1:31" ht="16.5" customHeight="1">
      <c r="A54" s="21" t="s">
        <v>107</v>
      </c>
      <c r="C54" s="25" t="s">
        <v>9</v>
      </c>
      <c r="D54" s="47">
        <v>-0.10318195322620438</v>
      </c>
      <c r="E54" s="47">
        <v>-6.4810260464099989E-2</v>
      </c>
      <c r="F54" s="47">
        <v>1.4116632978425248E-2</v>
      </c>
      <c r="G54" s="47">
        <v>0.13295283996818941</v>
      </c>
      <c r="H54" s="47">
        <v>-6.6745743022022297E-2</v>
      </c>
      <c r="I54" s="47">
        <v>-0.16304633869037699</v>
      </c>
      <c r="J54" s="47">
        <v>0.62817876722365784</v>
      </c>
      <c r="K54" s="47">
        <v>0.95394505609485214</v>
      </c>
      <c r="L54" s="47">
        <v>5.7206790737383439E-2</v>
      </c>
      <c r="M54" s="47">
        <v>-4.993000302870787E-2</v>
      </c>
      <c r="N54" s="47">
        <v>7.660175640942235E-4</v>
      </c>
      <c r="O54" s="47" t="s">
        <v>84</v>
      </c>
      <c r="P54" s="47">
        <v>0.10928870733937068</v>
      </c>
    </row>
    <row r="55" spans="1:31" ht="16.5" customHeight="1">
      <c r="A55" s="21" t="s">
        <v>108</v>
      </c>
      <c r="C55" s="25" t="s">
        <v>10</v>
      </c>
      <c r="D55" s="47">
        <v>0.252701304570073</v>
      </c>
      <c r="E55" s="47">
        <v>0.11078730807511894</v>
      </c>
      <c r="F55" s="47">
        <v>3.2147106802370651E-2</v>
      </c>
      <c r="G55" s="47">
        <v>0.11221591486817117</v>
      </c>
      <c r="H55" s="47">
        <v>9.1144535128009352E-3</v>
      </c>
      <c r="I55" s="47">
        <v>-0.26768616811175538</v>
      </c>
      <c r="J55" s="47">
        <v>0.86549154045638255</v>
      </c>
      <c r="K55" s="47">
        <v>1.6321822629178264</v>
      </c>
      <c r="L55" s="47">
        <v>0.13210581897084683</v>
      </c>
      <c r="M55" s="47">
        <v>-1.3980397720350424E-2</v>
      </c>
      <c r="N55" s="47">
        <v>-5.2871214965038882E-2</v>
      </c>
      <c r="O55" s="47" t="s">
        <v>84</v>
      </c>
      <c r="P55" s="47">
        <v>0.19350288805027605</v>
      </c>
    </row>
    <row r="56" spans="1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+P43</f>
        <v>Source : MKG_destination - Novembre 2024</v>
      </c>
    </row>
    <row r="57" spans="1:31">
      <c r="P57" s="48"/>
    </row>
    <row r="59" spans="1:31" ht="48" customHeight="1">
      <c r="C59" s="15" t="s">
        <v>60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</row>
    <row r="60" spans="1:31" ht="16.5" customHeight="1">
      <c r="A60" s="21" t="s">
        <v>109</v>
      </c>
      <c r="C60" s="18" t="s">
        <v>4</v>
      </c>
      <c r="D60" s="19">
        <v>0.60849161852884193</v>
      </c>
      <c r="E60" s="19">
        <v>0.57889835917846277</v>
      </c>
      <c r="F60" s="19">
        <v>0.69687943863814628</v>
      </c>
      <c r="G60" s="19">
        <v>0.69978341674715372</v>
      </c>
      <c r="H60" s="19">
        <v>0.73163495783563337</v>
      </c>
      <c r="I60" s="19">
        <v>0.73891258073718624</v>
      </c>
      <c r="J60" s="19">
        <v>0.72908407394178165</v>
      </c>
      <c r="K60" s="19">
        <v>0.70074810321348358</v>
      </c>
      <c r="L60" s="19">
        <v>0.79191845250077775</v>
      </c>
      <c r="M60" s="19">
        <v>0.77547511568341654</v>
      </c>
      <c r="N60" s="19">
        <v>0.67291279876129184</v>
      </c>
      <c r="O60" s="19" t="s">
        <v>84</v>
      </c>
      <c r="P60" s="19">
        <v>0.7026330123987341</v>
      </c>
    </row>
    <row r="61" spans="1:31" ht="16.5" customHeight="1">
      <c r="A61" s="21" t="s">
        <v>110</v>
      </c>
      <c r="C61" s="18" t="s">
        <v>5</v>
      </c>
      <c r="D61" s="20">
        <v>91.356030972435633</v>
      </c>
      <c r="E61" s="20">
        <v>87.216616482855855</v>
      </c>
      <c r="F61" s="20">
        <v>94.659354422547977</v>
      </c>
      <c r="G61" s="20">
        <v>95.907703315496974</v>
      </c>
      <c r="H61" s="20">
        <v>95.255489280957548</v>
      </c>
      <c r="I61" s="20">
        <v>115.22587344610012</v>
      </c>
      <c r="J61" s="20">
        <v>143.64446904422215</v>
      </c>
      <c r="K61" s="20">
        <v>156.97189007196687</v>
      </c>
      <c r="L61" s="20">
        <v>117.30699242653584</v>
      </c>
      <c r="M61" s="20">
        <v>113.30056166800486</v>
      </c>
      <c r="N61" s="20">
        <v>90.849408297811578</v>
      </c>
      <c r="O61" s="20" t="s">
        <v>84</v>
      </c>
      <c r="P61" s="46">
        <v>110.28216368581589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1:31" ht="16.5" customHeight="1">
      <c r="A62" s="21" t="s">
        <v>111</v>
      </c>
      <c r="C62" s="18" t="s">
        <v>6</v>
      </c>
      <c r="D62" s="20">
        <v>55.589379148788382</v>
      </c>
      <c r="E62" s="20">
        <v>50.489556175022528</v>
      </c>
      <c r="F62" s="20">
        <v>65.96615777183456</v>
      </c>
      <c r="G62" s="20">
        <v>67.114620318490793</v>
      </c>
      <c r="H62" s="20">
        <v>69.692245883685999</v>
      </c>
      <c r="I62" s="20">
        <v>85.141847515754264</v>
      </c>
      <c r="J62" s="20">
        <v>104.72889468996563</v>
      </c>
      <c r="K62" s="20">
        <v>109.99775422576623</v>
      </c>
      <c r="L62" s="20">
        <v>92.897571909942712</v>
      </c>
      <c r="M62" s="20">
        <v>87.861766166492146</v>
      </c>
      <c r="N62" s="20">
        <v>61.133729603487723</v>
      </c>
      <c r="O62" s="20" t="s">
        <v>84</v>
      </c>
      <c r="P62" s="46">
        <v>77.487888884415099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31" ht="6" customHeight="1"/>
    <row r="64" spans="1:31" ht="6" customHeight="1">
      <c r="D64" s="23"/>
      <c r="E64" s="23"/>
      <c r="F64" s="23"/>
      <c r="G64" s="23"/>
      <c r="H64" s="23"/>
      <c r="I64" s="23"/>
      <c r="J64" s="23"/>
    </row>
    <row r="65" spans="1:31" ht="16.5" customHeight="1">
      <c r="C65" s="24" t="s">
        <v>7</v>
      </c>
    </row>
    <row r="66" spans="1:31" ht="16.5" customHeight="1">
      <c r="A66" s="21" t="s">
        <v>112</v>
      </c>
      <c r="C66" s="25" t="s">
        <v>8</v>
      </c>
      <c r="D66" s="26">
        <v>1.0308227525381741</v>
      </c>
      <c r="E66" s="26">
        <v>-0.65464143215920867</v>
      </c>
      <c r="F66" s="26">
        <v>3.0271808727764027</v>
      </c>
      <c r="G66" s="26">
        <v>-4.232722285946755</v>
      </c>
      <c r="H66" s="26">
        <v>-1.4168764788483612</v>
      </c>
      <c r="I66" s="26">
        <v>-12.927567574195354</v>
      </c>
      <c r="J66" s="26">
        <v>-1.4607232822298477</v>
      </c>
      <c r="K66" s="26">
        <v>7.2664000329794254</v>
      </c>
      <c r="L66" s="26">
        <v>2.529359557419586</v>
      </c>
      <c r="M66" s="26">
        <v>1.1721608534670969</v>
      </c>
      <c r="N66" s="26">
        <v>-1.698546023971681</v>
      </c>
      <c r="O66" s="26" t="s">
        <v>84</v>
      </c>
      <c r="P66" s="26">
        <v>-0.67334688651813357</v>
      </c>
    </row>
    <row r="67" spans="1:31" ht="16.5" customHeight="1">
      <c r="A67" s="21" t="s">
        <v>113</v>
      </c>
      <c r="C67" s="25" t="s">
        <v>9</v>
      </c>
      <c r="D67" s="47">
        <v>1.9274994692397573E-3</v>
      </c>
      <c r="E67" s="47">
        <v>-2.5643625539778503E-3</v>
      </c>
      <c r="F67" s="47">
        <v>4.6789671328871352E-2</v>
      </c>
      <c r="G67" s="47">
        <v>-5.8462503529852494E-3</v>
      </c>
      <c r="H67" s="47">
        <v>-4.8237881552265383E-2</v>
      </c>
      <c r="I67" s="47">
        <v>-0.14123217678105293</v>
      </c>
      <c r="J67" s="47">
        <v>0.40540708317309804</v>
      </c>
      <c r="K67" s="47">
        <v>0.92730355087283511</v>
      </c>
      <c r="L67" s="47">
        <v>1.1871643354895101E-2</v>
      </c>
      <c r="M67" s="47">
        <v>-4.6633599547080018E-2</v>
      </c>
      <c r="N67" s="47">
        <v>-3.4257781958742295E-2</v>
      </c>
      <c r="O67" s="47" t="s">
        <v>84</v>
      </c>
      <c r="P67" s="47">
        <v>7.4430228792636166E-2</v>
      </c>
    </row>
    <row r="68" spans="1:31" ht="16.5" customHeight="1">
      <c r="A68" s="21" t="s">
        <v>114</v>
      </c>
      <c r="C68" s="25" t="s">
        <v>10</v>
      </c>
      <c r="D68" s="47">
        <v>1.9193269104100796E-2</v>
      </c>
      <c r="E68" s="47">
        <v>-1.3717638212766059E-2</v>
      </c>
      <c r="F68" s="47">
        <v>9.4326205996088985E-2</v>
      </c>
      <c r="G68" s="47">
        <v>-6.2549072104995496E-2</v>
      </c>
      <c r="H68" s="47">
        <v>-6.6319439986201156E-2</v>
      </c>
      <c r="I68" s="47">
        <v>-0.26910512348767923</v>
      </c>
      <c r="J68" s="47">
        <v>0.3778027421147867</v>
      </c>
      <c r="K68" s="47">
        <v>1.1502762152234425</v>
      </c>
      <c r="L68" s="47">
        <v>4.5256775455388309E-2</v>
      </c>
      <c r="M68" s="47">
        <v>-3.2001931565696529E-2</v>
      </c>
      <c r="N68" s="47">
        <v>-5.8034586483670991E-2</v>
      </c>
      <c r="O68" s="47" t="s">
        <v>84</v>
      </c>
      <c r="P68" s="47">
        <v>6.4231491349481917E-2</v>
      </c>
    </row>
    <row r="69" spans="1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+P56</f>
        <v>Source : MKG_destination - Novembre 2024</v>
      </c>
    </row>
    <row r="70" spans="1:31" s="49" customFormat="1"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</row>
    <row r="71" spans="1:31" ht="24">
      <c r="C71" s="42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31" ht="24.6">
      <c r="B72" s="43" t="s">
        <v>68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31" ht="24">
      <c r="C73" s="45" t="s">
        <v>69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31" ht="48" customHeight="1">
      <c r="C74" s="15" t="s">
        <v>56</v>
      </c>
      <c r="D74" s="16">
        <v>45292</v>
      </c>
      <c r="E74" s="16">
        <v>45323</v>
      </c>
      <c r="F74" s="16">
        <v>45352</v>
      </c>
      <c r="G74" s="16">
        <v>45383</v>
      </c>
      <c r="H74" s="16">
        <v>45413</v>
      </c>
      <c r="I74" s="16">
        <v>45444</v>
      </c>
      <c r="J74" s="16">
        <v>45474</v>
      </c>
      <c r="K74" s="16">
        <v>45505</v>
      </c>
      <c r="L74" s="16">
        <v>45536</v>
      </c>
      <c r="M74" s="16">
        <v>45566</v>
      </c>
      <c r="N74" s="16">
        <v>45597</v>
      </c>
      <c r="O74" s="16">
        <v>45627</v>
      </c>
      <c r="P74" s="17" t="s">
        <v>3</v>
      </c>
    </row>
    <row r="75" spans="1:31" ht="16.5" customHeight="1">
      <c r="A75" s="21" t="s">
        <v>115</v>
      </c>
      <c r="C75" s="18" t="s">
        <v>4</v>
      </c>
      <c r="D75" s="19">
        <v>0.61216589861751147</v>
      </c>
      <c r="E75" s="19">
        <v>0.56185221674876851</v>
      </c>
      <c r="F75" s="19">
        <v>0.66488479262672806</v>
      </c>
      <c r="G75" s="19">
        <v>0.66213333333333335</v>
      </c>
      <c r="H75" s="19">
        <v>0.72328110599078344</v>
      </c>
      <c r="I75" s="19">
        <v>0.73588571428571425</v>
      </c>
      <c r="J75" s="19">
        <v>0.71351152073732715</v>
      </c>
      <c r="K75" s="19">
        <v>0.69511520737327193</v>
      </c>
      <c r="L75" s="19">
        <v>0.73969523809523807</v>
      </c>
      <c r="M75" s="19">
        <v>0.74982488479262677</v>
      </c>
      <c r="N75" s="19">
        <v>0.67436190476190472</v>
      </c>
      <c r="O75" s="19" t="s">
        <v>84</v>
      </c>
      <c r="P75" s="19">
        <v>0.68530831556503202</v>
      </c>
    </row>
    <row r="76" spans="1:31" ht="16.5" customHeight="1">
      <c r="A76" s="21" t="s">
        <v>116</v>
      </c>
      <c r="C76" s="18" t="s">
        <v>5</v>
      </c>
      <c r="D76" s="20">
        <v>60.935391495408012</v>
      </c>
      <c r="E76" s="20">
        <v>54.323462542522968</v>
      </c>
      <c r="F76" s="20">
        <v>65.740742609855829</v>
      </c>
      <c r="G76" s="20">
        <v>65.584237547465619</v>
      </c>
      <c r="H76" s="20">
        <v>60.096498053545034</v>
      </c>
      <c r="I76" s="20">
        <v>82.716893231997716</v>
      </c>
      <c r="J76" s="20">
        <v>79.241207607277559</v>
      </c>
      <c r="K76" s="20">
        <v>81.723366853951205</v>
      </c>
      <c r="L76" s="20">
        <v>76.388594321342126</v>
      </c>
      <c r="M76" s="20">
        <v>87.887161441688377</v>
      </c>
      <c r="N76" s="20">
        <v>56.124991393980906</v>
      </c>
      <c r="O76" s="20" t="s">
        <v>84</v>
      </c>
      <c r="P76" s="46">
        <v>70.825904157809845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D76" s="22"/>
      <c r="AE76" s="22"/>
    </row>
    <row r="77" spans="1:31" ht="16.5" customHeight="1">
      <c r="A77" s="21" t="s">
        <v>117</v>
      </c>
      <c r="C77" s="18" t="s">
        <v>6</v>
      </c>
      <c r="D77" s="20">
        <v>37.302568692396314</v>
      </c>
      <c r="E77" s="20">
        <v>30.521757850985221</v>
      </c>
      <c r="F77" s="20">
        <v>43.710020017281103</v>
      </c>
      <c r="G77" s="20">
        <v>43.42550982142857</v>
      </c>
      <c r="H77" s="20">
        <v>43.466661578341011</v>
      </c>
      <c r="I77" s="20">
        <v>60.870180059523811</v>
      </c>
      <c r="J77" s="20">
        <v>56.539514544930874</v>
      </c>
      <c r="K77" s="20">
        <v>56.80715509792627</v>
      </c>
      <c r="L77" s="20">
        <v>56.504279464285716</v>
      </c>
      <c r="M77" s="20">
        <v>65.899980702764978</v>
      </c>
      <c r="N77" s="20">
        <v>37.848556101190475</v>
      </c>
      <c r="O77" s="20" t="s">
        <v>84</v>
      </c>
      <c r="P77" s="46">
        <v>48.537581076759061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1:31" ht="6" customHeight="1"/>
    <row r="79" spans="1:31" ht="6" customHeight="1">
      <c r="D79" s="23"/>
      <c r="E79" s="23"/>
      <c r="F79" s="23"/>
      <c r="G79" s="23"/>
      <c r="H79" s="23"/>
      <c r="I79" s="23"/>
      <c r="J79" s="23"/>
    </row>
    <row r="80" spans="1:31" ht="16.5" customHeight="1">
      <c r="C80" s="24" t="s">
        <v>7</v>
      </c>
    </row>
    <row r="81" spans="1:31" ht="16.5" customHeight="1">
      <c r="A81" s="21" t="s">
        <v>118</v>
      </c>
      <c r="C81" s="25" t="s">
        <v>8</v>
      </c>
      <c r="D81" s="26">
        <v>-5.0633419345272994</v>
      </c>
      <c r="E81" s="26">
        <v>-4.2781809778167812</v>
      </c>
      <c r="F81" s="26">
        <v>0.96113913292303899</v>
      </c>
      <c r="G81" s="26">
        <v>-6.7145254540803219</v>
      </c>
      <c r="H81" s="26">
        <v>-0.63297731341565022</v>
      </c>
      <c r="I81" s="26">
        <v>-10.664389977618871</v>
      </c>
      <c r="J81" s="26">
        <v>0.18801843317971523</v>
      </c>
      <c r="K81" s="26">
        <v>11.635023041474657</v>
      </c>
      <c r="L81" s="26">
        <v>-3.8095238095237072E-2</v>
      </c>
      <c r="M81" s="26">
        <v>2.0792626728110664</v>
      </c>
      <c r="N81" s="26">
        <v>0.40761904761904555</v>
      </c>
      <c r="O81" s="26" t="s">
        <v>84</v>
      </c>
      <c r="P81" s="26">
        <v>-1.0716682119732313</v>
      </c>
    </row>
    <row r="82" spans="1:31" ht="16.5" customHeight="1">
      <c r="A82" s="21" t="s">
        <v>119</v>
      </c>
      <c r="C82" s="25" t="s">
        <v>9</v>
      </c>
      <c r="D82" s="47">
        <v>5.6391073402757286E-3</v>
      </c>
      <c r="E82" s="47">
        <v>-2.7981072888929925E-2</v>
      </c>
      <c r="F82" s="47">
        <v>0.22436917687402058</v>
      </c>
      <c r="G82" s="47">
        <v>1.7863425227250485E-2</v>
      </c>
      <c r="H82" s="47">
        <v>-2.5424780368831446E-2</v>
      </c>
      <c r="I82" s="47">
        <v>-0.10660986344757695</v>
      </c>
      <c r="J82" s="47">
        <v>0.19162782821690705</v>
      </c>
      <c r="K82" s="47">
        <v>0.59708690773997186</v>
      </c>
      <c r="L82" s="47">
        <v>1.5052924513726751E-2</v>
      </c>
      <c r="M82" s="47">
        <v>0.37725039497639745</v>
      </c>
      <c r="N82" s="47">
        <v>-6.3668310823713048E-2</v>
      </c>
      <c r="O82" s="47" t="s">
        <v>84</v>
      </c>
      <c r="P82" s="47">
        <v>8.8227631474950829E-2</v>
      </c>
    </row>
    <row r="83" spans="1:31" ht="16.5" customHeight="1">
      <c r="A83" s="21" t="s">
        <v>120</v>
      </c>
      <c r="C83" s="25" t="s">
        <v>10</v>
      </c>
      <c r="D83" s="47">
        <v>-7.1184970856535634E-2</v>
      </c>
      <c r="E83" s="47">
        <v>-9.6757765923078942E-2</v>
      </c>
      <c r="F83" s="47">
        <v>0.24232792701874262</v>
      </c>
      <c r="G83" s="47">
        <v>-7.5852062805771281E-2</v>
      </c>
      <c r="H83" s="47">
        <v>-3.387975303842039E-2</v>
      </c>
      <c r="I83" s="47">
        <v>-0.21969147695218194</v>
      </c>
      <c r="J83" s="47">
        <v>0.19477619993317208</v>
      </c>
      <c r="K83" s="47">
        <v>0.91815234380770572</v>
      </c>
      <c r="L83" s="47">
        <v>1.4530428541876139E-2</v>
      </c>
      <c r="M83" s="47">
        <v>0.4165307602237649</v>
      </c>
      <c r="N83" s="47">
        <v>-5.7974222119998142E-2</v>
      </c>
      <c r="O83" s="47" t="s">
        <v>84</v>
      </c>
      <c r="P83" s="47">
        <v>7.1472213725273681E-2</v>
      </c>
    </row>
    <row r="84" spans="1:3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9" t="str">
        <f>+P69</f>
        <v>Source : MKG_destination - Novembre 2024</v>
      </c>
    </row>
    <row r="85" spans="1:31" ht="12.75" customHeight="1">
      <c r="C85" s="4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7" spans="1:31" ht="48" customHeight="1">
      <c r="C87" s="15" t="s">
        <v>57</v>
      </c>
      <c r="D87" s="16">
        <v>45292</v>
      </c>
      <c r="E87" s="16">
        <v>45323</v>
      </c>
      <c r="F87" s="16">
        <v>45352</v>
      </c>
      <c r="G87" s="16">
        <v>45383</v>
      </c>
      <c r="H87" s="16">
        <v>45413</v>
      </c>
      <c r="I87" s="16">
        <v>45444</v>
      </c>
      <c r="J87" s="16">
        <v>45474</v>
      </c>
      <c r="K87" s="16">
        <v>45505</v>
      </c>
      <c r="L87" s="16">
        <v>45536</v>
      </c>
      <c r="M87" s="16">
        <v>45566</v>
      </c>
      <c r="N87" s="16">
        <v>45597</v>
      </c>
      <c r="O87" s="16">
        <v>45627</v>
      </c>
      <c r="P87" s="17" t="s">
        <v>3</v>
      </c>
    </row>
    <row r="88" spans="1:31" ht="16.5" customHeight="1">
      <c r="A88" s="21" t="s">
        <v>121</v>
      </c>
      <c r="C88" s="18" t="s">
        <v>4</v>
      </c>
      <c r="D88" s="19">
        <v>0.59948728904080328</v>
      </c>
      <c r="E88" s="19">
        <v>0.50883763416305094</v>
      </c>
      <c r="F88" s="19">
        <v>0.65114291817987613</v>
      </c>
      <c r="G88" s="19">
        <v>0.60772626931567331</v>
      </c>
      <c r="H88" s="19">
        <v>0.62050843836787006</v>
      </c>
      <c r="I88" s="19">
        <v>0.67231788079470201</v>
      </c>
      <c r="J88" s="19">
        <v>0.66712240974150827</v>
      </c>
      <c r="K88" s="19">
        <v>0.57218543046357617</v>
      </c>
      <c r="L88" s="19">
        <v>0.71011037527593823</v>
      </c>
      <c r="M88" s="19">
        <v>0.66511429181798765</v>
      </c>
      <c r="N88" s="19">
        <v>0.56481236203090512</v>
      </c>
      <c r="O88" s="19" t="s">
        <v>84</v>
      </c>
      <c r="P88" s="19">
        <v>0.62223188692300091</v>
      </c>
    </row>
    <row r="89" spans="1:31" ht="16.5" customHeight="1">
      <c r="A89" s="21" t="s">
        <v>122</v>
      </c>
      <c r="C89" s="18" t="s">
        <v>5</v>
      </c>
      <c r="D89" s="20">
        <v>75.746009672778129</v>
      </c>
      <c r="E89" s="20">
        <v>64.009433413181043</v>
      </c>
      <c r="F89" s="20">
        <v>89.09536888943569</v>
      </c>
      <c r="G89" s="20">
        <v>82.287992076825276</v>
      </c>
      <c r="H89" s="20">
        <v>79.792133867399983</v>
      </c>
      <c r="I89" s="20">
        <v>98.504102229445763</v>
      </c>
      <c r="J89" s="20">
        <v>111.66214314877674</v>
      </c>
      <c r="K89" s="20">
        <v>125.52157392239771</v>
      </c>
      <c r="L89" s="20">
        <v>105.6263930769709</v>
      </c>
      <c r="M89" s="20">
        <v>105.56811032552837</v>
      </c>
      <c r="N89" s="20">
        <v>78.200935081685301</v>
      </c>
      <c r="O89" s="20" t="s">
        <v>84</v>
      </c>
      <c r="P89" s="46">
        <v>93.357689666757736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D89" s="22"/>
      <c r="AE89" s="22"/>
    </row>
    <row r="90" spans="1:31" ht="16.5" customHeight="1">
      <c r="A90" s="21" t="s">
        <v>123</v>
      </c>
      <c r="C90" s="18" t="s">
        <v>6</v>
      </c>
      <c r="D90" s="20">
        <v>45.408769994392223</v>
      </c>
      <c r="E90" s="20">
        <v>32.570408662080382</v>
      </c>
      <c r="F90" s="20">
        <v>58.013818494979702</v>
      </c>
      <c r="G90" s="20">
        <v>50.008574434326711</v>
      </c>
      <c r="H90" s="20">
        <v>49.511692380100406</v>
      </c>
      <c r="I90" s="20">
        <v>66.226069260485644</v>
      </c>
      <c r="J90" s="20">
        <v>74.492318014313184</v>
      </c>
      <c r="K90" s="20">
        <v>71.821615807252726</v>
      </c>
      <c r="L90" s="20">
        <v>75.006397626931573</v>
      </c>
      <c r="M90" s="20">
        <v>70.214858937726987</v>
      </c>
      <c r="N90" s="20">
        <v>44.168854856512141</v>
      </c>
      <c r="O90" s="20" t="s">
        <v>84</v>
      </c>
      <c r="P90" s="46">
        <v>58.090131400118615</v>
      </c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spans="1:31" ht="6" customHeight="1"/>
    <row r="92" spans="1:31" ht="6" customHeight="1">
      <c r="D92" s="23"/>
      <c r="E92" s="23"/>
      <c r="F92" s="23"/>
      <c r="G92" s="23"/>
      <c r="H92" s="23"/>
      <c r="I92" s="23"/>
      <c r="J92" s="23"/>
    </row>
    <row r="93" spans="1:31" ht="16.5" customHeight="1">
      <c r="C93" s="24" t="s">
        <v>7</v>
      </c>
    </row>
    <row r="94" spans="1:31" ht="16.5" customHeight="1">
      <c r="A94" s="21" t="s">
        <v>124</v>
      </c>
      <c r="C94" s="25" t="s">
        <v>8</v>
      </c>
      <c r="D94" s="26">
        <v>9.3359107919005702</v>
      </c>
      <c r="E94" s="26">
        <v>4.1347999786873038</v>
      </c>
      <c r="F94" s="26">
        <v>11.169275220830411</v>
      </c>
      <c r="G94" s="26">
        <v>-0.93952095575661199</v>
      </c>
      <c r="H94" s="26">
        <v>-6.6127506332590791</v>
      </c>
      <c r="I94" s="26">
        <v>-15.281439433757315</v>
      </c>
      <c r="J94" s="26">
        <v>-0.52618098125225554</v>
      </c>
      <c r="K94" s="26">
        <v>4.1315958128604997</v>
      </c>
      <c r="L94" s="26">
        <v>1.735099337748347</v>
      </c>
      <c r="M94" s="26">
        <v>-1.2518692587053959</v>
      </c>
      <c r="N94" s="26">
        <v>-4.5474613686534155</v>
      </c>
      <c r="O94" s="26" t="s">
        <v>84</v>
      </c>
      <c r="P94" s="26">
        <v>0.12192367166528051</v>
      </c>
    </row>
    <row r="95" spans="1:31" ht="16.5" customHeight="1">
      <c r="A95" s="21" t="s">
        <v>125</v>
      </c>
      <c r="C95" s="25" t="s">
        <v>9</v>
      </c>
      <c r="D95" s="47">
        <v>-0.13791804716022482</v>
      </c>
      <c r="E95" s="47">
        <v>-6.0660886949879922E-2</v>
      </c>
      <c r="F95" s="47">
        <v>0.33537012167652969</v>
      </c>
      <c r="G95" s="47">
        <v>7.1884787809527673E-2</v>
      </c>
      <c r="H95" s="47">
        <v>-2.7486442190996607E-2</v>
      </c>
      <c r="I95" s="47">
        <v>-0.10723503848298443</v>
      </c>
      <c r="J95" s="47">
        <v>0.430594206596423</v>
      </c>
      <c r="K95" s="47">
        <v>1.1749753208927207</v>
      </c>
      <c r="L95" s="47">
        <v>8.3274445502663053E-2</v>
      </c>
      <c r="M95" s="47">
        <v>0.22107690471791241</v>
      </c>
      <c r="N95" s="47">
        <v>-0.12914263297042261</v>
      </c>
      <c r="O95" s="47" t="s">
        <v>84</v>
      </c>
      <c r="P95" s="47">
        <v>0.11642314834189049</v>
      </c>
    </row>
    <row r="96" spans="1:31" ht="16.5" customHeight="1">
      <c r="A96" s="21" t="s">
        <v>126</v>
      </c>
      <c r="C96" s="25" t="s">
        <v>10</v>
      </c>
      <c r="D96" s="47">
        <v>2.1099381768175052E-2</v>
      </c>
      <c r="E96" s="47">
        <v>2.2420727251098116E-2</v>
      </c>
      <c r="F96" s="47">
        <v>0.61185750367253311</v>
      </c>
      <c r="G96" s="47">
        <v>5.5566149506052875E-2</v>
      </c>
      <c r="H96" s="47">
        <v>-0.12114582158832754</v>
      </c>
      <c r="I96" s="47">
        <v>-0.27257499789513961</v>
      </c>
      <c r="J96" s="47">
        <v>0.41939894886268303</v>
      </c>
      <c r="K96" s="47">
        <v>1.344247042043889</v>
      </c>
      <c r="L96" s="47">
        <v>0.11040635915268848</v>
      </c>
      <c r="M96" s="47">
        <v>0.19851854828144644</v>
      </c>
      <c r="N96" s="47">
        <v>-0.1940332564270143</v>
      </c>
      <c r="O96" s="47" t="s">
        <v>84</v>
      </c>
      <c r="P96" s="47">
        <v>0.1186150265481194</v>
      </c>
    </row>
    <row r="97" spans="1:3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 t="str">
        <f>+P84</f>
        <v>Source : MKG_destination - Novembre 2024</v>
      </c>
    </row>
    <row r="98" spans="1:31" ht="12.75" customHeight="1">
      <c r="C98" s="4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100" spans="1:31" ht="48" customHeight="1">
      <c r="C100" s="15" t="s">
        <v>58</v>
      </c>
      <c r="D100" s="16">
        <v>45292</v>
      </c>
      <c r="E100" s="16">
        <v>45323</v>
      </c>
      <c r="F100" s="16">
        <v>45352</v>
      </c>
      <c r="G100" s="16">
        <v>45383</v>
      </c>
      <c r="H100" s="16">
        <v>45413</v>
      </c>
      <c r="I100" s="16">
        <v>45444</v>
      </c>
      <c r="J100" s="16">
        <v>45474</v>
      </c>
      <c r="K100" s="16">
        <v>45505</v>
      </c>
      <c r="L100" s="16">
        <v>45536</v>
      </c>
      <c r="M100" s="16">
        <v>45566</v>
      </c>
      <c r="N100" s="16">
        <v>45597</v>
      </c>
      <c r="O100" s="16">
        <v>45627</v>
      </c>
      <c r="P100" s="17" t="s">
        <v>3</v>
      </c>
    </row>
    <row r="101" spans="1:31" ht="16.5" customHeight="1">
      <c r="A101" s="21" t="s">
        <v>127</v>
      </c>
      <c r="C101" s="18" t="s">
        <v>4</v>
      </c>
      <c r="D101" s="19">
        <v>0.51822144725370534</v>
      </c>
      <c r="E101" s="19">
        <v>0.4875116495806151</v>
      </c>
      <c r="F101" s="19">
        <v>0.60296425457715785</v>
      </c>
      <c r="G101" s="19">
        <v>0.70774774774774774</v>
      </c>
      <c r="H101" s="19">
        <v>0.69232781168265034</v>
      </c>
      <c r="I101" s="19">
        <v>0.71018018018018014</v>
      </c>
      <c r="J101" s="19">
        <v>0.73993025283347869</v>
      </c>
      <c r="K101" s="19">
        <v>0.58709677419354833</v>
      </c>
      <c r="L101" s="19">
        <v>0.68234234234234237</v>
      </c>
      <c r="M101" s="19">
        <v>0.60845684394071486</v>
      </c>
      <c r="N101" s="19">
        <v>0.52423423423423421</v>
      </c>
      <c r="O101" s="19" t="s">
        <v>84</v>
      </c>
      <c r="P101" s="19">
        <v>0.62415490116982653</v>
      </c>
    </row>
    <row r="102" spans="1:31" ht="16.5" customHeight="1">
      <c r="A102" s="21" t="s">
        <v>128</v>
      </c>
      <c r="C102" s="18" t="s">
        <v>5</v>
      </c>
      <c r="D102" s="20">
        <v>96.625042059219382</v>
      </c>
      <c r="E102" s="20">
        <v>86.131342895717836</v>
      </c>
      <c r="F102" s="20">
        <v>99.651790232793516</v>
      </c>
      <c r="G102" s="20">
        <v>95.393986284368637</v>
      </c>
      <c r="H102" s="20">
        <v>81.617798451076695</v>
      </c>
      <c r="I102" s="20">
        <v>118.25406927882786</v>
      </c>
      <c r="J102" s="20">
        <v>135.64082199245905</v>
      </c>
      <c r="K102" s="20">
        <v>145.74186961686962</v>
      </c>
      <c r="L102" s="20">
        <v>123.993831693953</v>
      </c>
      <c r="M102" s="20">
        <v>125.98255704613841</v>
      </c>
      <c r="N102" s="20">
        <v>97.462114946726246</v>
      </c>
      <c r="O102" s="20" t="s">
        <v>84</v>
      </c>
      <c r="P102" s="46">
        <v>110.67067379934466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D102" s="22"/>
      <c r="AE102" s="22"/>
    </row>
    <row r="103" spans="1:31" ht="16.5" customHeight="1">
      <c r="A103" s="21" t="s">
        <v>129</v>
      </c>
      <c r="C103" s="18" t="s">
        <v>6</v>
      </c>
      <c r="D103" s="20">
        <v>50.073169136878818</v>
      </c>
      <c r="E103" s="20">
        <v>41.990033055684997</v>
      </c>
      <c r="F103" s="20">
        <v>60.086467414995639</v>
      </c>
      <c r="G103" s="20">
        <v>67.514878941441438</v>
      </c>
      <c r="H103" s="20">
        <v>56.506271795989541</v>
      </c>
      <c r="I103" s="20">
        <v>83.981696227477471</v>
      </c>
      <c r="J103" s="20">
        <v>100.3647477114211</v>
      </c>
      <c r="K103" s="20">
        <v>85.564581517000875</v>
      </c>
      <c r="L103" s="20">
        <v>84.606241554054051</v>
      </c>
      <c r="M103" s="20">
        <v>76.654949051874453</v>
      </c>
      <c r="N103" s="20">
        <v>51.092977195945949</v>
      </c>
      <c r="O103" s="20" t="s">
        <v>84</v>
      </c>
      <c r="P103" s="46">
        <v>69.075643467628069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1:31" ht="6" customHeight="1"/>
    <row r="105" spans="1:31" ht="6" customHeight="1">
      <c r="D105" s="23"/>
      <c r="E105" s="23"/>
      <c r="F105" s="23"/>
      <c r="G105" s="23"/>
      <c r="H105" s="23"/>
      <c r="I105" s="23"/>
      <c r="J105" s="23"/>
    </row>
    <row r="106" spans="1:31" ht="16.5" customHeight="1">
      <c r="C106" s="24" t="s">
        <v>7</v>
      </c>
    </row>
    <row r="107" spans="1:31" ht="16.5" customHeight="1">
      <c r="A107" s="21" t="s">
        <v>130</v>
      </c>
      <c r="C107" s="25" t="s">
        <v>8</v>
      </c>
      <c r="D107" s="26">
        <v>-9.3461203138622491</v>
      </c>
      <c r="E107" s="26">
        <v>-6.7960190690622424</v>
      </c>
      <c r="F107" s="26">
        <v>-0.95902353966869081</v>
      </c>
      <c r="G107" s="26">
        <v>5.6036036036036023</v>
      </c>
      <c r="H107" s="26">
        <v>-0.26155187445510153</v>
      </c>
      <c r="I107" s="26">
        <v>-12.153153153153163</v>
      </c>
      <c r="J107" s="26">
        <v>9.7035745422842208</v>
      </c>
      <c r="K107" s="26">
        <v>1.4821272885788939</v>
      </c>
      <c r="L107" s="26">
        <v>0.3693693693693767</v>
      </c>
      <c r="M107" s="26">
        <v>-8.4132519616390677</v>
      </c>
      <c r="N107" s="26">
        <v>-1.6576576576576629</v>
      </c>
      <c r="O107" s="26" t="s">
        <v>84</v>
      </c>
      <c r="P107" s="26">
        <v>-2.0194975281666583</v>
      </c>
    </row>
    <row r="108" spans="1:31" ht="16.5" customHeight="1">
      <c r="A108" s="21" t="s">
        <v>131</v>
      </c>
      <c r="C108" s="25" t="s">
        <v>9</v>
      </c>
      <c r="D108" s="47">
        <v>5.6862426746580041E-3</v>
      </c>
      <c r="E108" s="47">
        <v>4.3587719257191848E-2</v>
      </c>
      <c r="F108" s="47">
        <v>0.22456279377739441</v>
      </c>
      <c r="G108" s="47">
        <v>0.15315668708317443</v>
      </c>
      <c r="H108" s="47">
        <v>4.5858172317801094E-2</v>
      </c>
      <c r="I108" s="47">
        <v>-0.28870850804987203</v>
      </c>
      <c r="J108" s="47">
        <v>0.48496638697162209</v>
      </c>
      <c r="K108" s="47">
        <v>1.0593235135858223</v>
      </c>
      <c r="L108" s="47">
        <v>0.10924849082749266</v>
      </c>
      <c r="M108" s="47">
        <v>0.19769367960378648</v>
      </c>
      <c r="N108" s="47">
        <v>-2.5870109242794537E-2</v>
      </c>
      <c r="O108" s="47" t="s">
        <v>84</v>
      </c>
      <c r="P108" s="47">
        <v>0.11723235211184502</v>
      </c>
    </row>
    <row r="109" spans="1:31" ht="16.5" customHeight="1">
      <c r="A109" s="21" t="s">
        <v>132</v>
      </c>
      <c r="C109" s="25" t="s">
        <v>10</v>
      </c>
      <c r="D109" s="47">
        <v>-0.14797619349227931</v>
      </c>
      <c r="E109" s="47">
        <v>-8.4091877189099717E-2</v>
      </c>
      <c r="F109" s="47">
        <v>0.20539087414808721</v>
      </c>
      <c r="G109" s="47">
        <v>0.25230839559378171</v>
      </c>
      <c r="H109" s="47">
        <v>4.1921935312464909E-2</v>
      </c>
      <c r="I109" s="47">
        <v>-0.39264397410714269</v>
      </c>
      <c r="J109" s="47">
        <v>0.70910085790997535</v>
      </c>
      <c r="K109" s="47">
        <v>1.1126576082399344</v>
      </c>
      <c r="L109" s="47">
        <v>0.1152858183363108</v>
      </c>
      <c r="M109" s="47">
        <v>5.2203447879509923E-2</v>
      </c>
      <c r="N109" s="47">
        <v>-5.5728496698954078E-2</v>
      </c>
      <c r="O109" s="47" t="s">
        <v>84</v>
      </c>
      <c r="P109" s="47">
        <v>8.2216469344813081E-2</v>
      </c>
    </row>
    <row r="110" spans="1:3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 t="str">
        <f>+P97</f>
        <v>Source : MKG_destination - Novembre 2024</v>
      </c>
    </row>
    <row r="111" spans="1:31" ht="12.75" customHeight="1">
      <c r="C111" s="4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3" spans="1:31" ht="48" customHeight="1">
      <c r="C113" s="15" t="s">
        <v>60</v>
      </c>
      <c r="D113" s="16">
        <v>45292</v>
      </c>
      <c r="E113" s="16">
        <v>45323</v>
      </c>
      <c r="F113" s="16">
        <v>45352</v>
      </c>
      <c r="G113" s="16">
        <v>45383</v>
      </c>
      <c r="H113" s="16">
        <v>45413</v>
      </c>
      <c r="I113" s="16">
        <v>45444</v>
      </c>
      <c r="J113" s="16">
        <v>45474</v>
      </c>
      <c r="K113" s="16">
        <v>45505</v>
      </c>
      <c r="L113" s="16">
        <v>45536</v>
      </c>
      <c r="M113" s="16">
        <v>45566</v>
      </c>
      <c r="N113" s="16">
        <v>45597</v>
      </c>
      <c r="O113" s="16">
        <v>45627</v>
      </c>
      <c r="P113" s="17" t="s">
        <v>3</v>
      </c>
    </row>
    <row r="114" spans="1:31" ht="16.5" customHeight="1">
      <c r="C114" s="18" t="s">
        <v>4</v>
      </c>
      <c r="D114" s="19">
        <v>0.60803516458342277</v>
      </c>
      <c r="E114" s="19">
        <v>0.54844881154629077</v>
      </c>
      <c r="F114" s="19">
        <v>0.6557708002233581</v>
      </c>
      <c r="G114" s="19">
        <v>0.65947625388371056</v>
      </c>
      <c r="H114" s="19">
        <v>0.6951520721445188</v>
      </c>
      <c r="I114" s="19">
        <v>0.72860718993941731</v>
      </c>
      <c r="J114" s="19">
        <v>0.72650711124479006</v>
      </c>
      <c r="K114" s="19">
        <v>0.6487430468716312</v>
      </c>
      <c r="L114" s="19">
        <v>0.73837743340543427</v>
      </c>
      <c r="M114" s="19">
        <v>0.70715748178056503</v>
      </c>
      <c r="N114" s="19">
        <v>0.61690892910115691</v>
      </c>
      <c r="O114" s="19" t="s">
        <v>84</v>
      </c>
      <c r="P114" s="19">
        <v>0.66712295152636569</v>
      </c>
    </row>
    <row r="115" spans="1:31" ht="16.5" customHeight="1">
      <c r="C115" s="18" t="s">
        <v>5</v>
      </c>
      <c r="D115" s="20">
        <v>78.752581416158435</v>
      </c>
      <c r="E115" s="20">
        <v>70.255246196001011</v>
      </c>
      <c r="F115" s="20">
        <v>86.009019914275896</v>
      </c>
      <c r="G115" s="20">
        <v>83.568165438372148</v>
      </c>
      <c r="H115" s="20">
        <v>77.617538432290488</v>
      </c>
      <c r="I115" s="20">
        <v>104.02652635116591</v>
      </c>
      <c r="J115" s="20">
        <v>120.6152229005254</v>
      </c>
      <c r="K115" s="20">
        <v>125.33310485211034</v>
      </c>
      <c r="L115" s="20">
        <v>104.87826034205141</v>
      </c>
      <c r="M115" s="20">
        <v>106.55418322281838</v>
      </c>
      <c r="N115" s="20">
        <v>76.079622151645751</v>
      </c>
      <c r="O115" s="20" t="s">
        <v>84</v>
      </c>
      <c r="P115" s="20">
        <v>95.097296655732933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D115" s="22"/>
      <c r="AE115" s="22"/>
    </row>
    <row r="116" spans="1:31" ht="16.5" customHeight="1">
      <c r="C116" s="18" t="s">
        <v>6</v>
      </c>
      <c r="D116" s="20">
        <v>47.884338802743294</v>
      </c>
      <c r="E116" s="20">
        <v>38.531406281088813</v>
      </c>
      <c r="F116" s="20">
        <v>56.402203815611443</v>
      </c>
      <c r="G116" s="20">
        <v>55.111220687231842</v>
      </c>
      <c r="H116" s="20">
        <v>53.955992675963557</v>
      </c>
      <c r="I116" s="20">
        <v>75.794475043881732</v>
      </c>
      <c r="J116" s="20">
        <v>87.627817161607155</v>
      </c>
      <c r="K116" s="20">
        <v>81.308980315639687</v>
      </c>
      <c r="L116" s="20">
        <v>77.439740691390853</v>
      </c>
      <c r="M116" s="20">
        <v>75.350587881033178</v>
      </c>
      <c r="N116" s="20">
        <v>46.934198227992432</v>
      </c>
      <c r="O116" s="20" t="s">
        <v>84</v>
      </c>
      <c r="P116" s="20">
        <v>63.441589227150942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1:31" ht="6" customHeight="1"/>
    <row r="118" spans="1:31" ht="6" customHeight="1"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</row>
    <row r="119" spans="1:31" ht="16.5" customHeight="1">
      <c r="C119" s="24" t="s">
        <v>7</v>
      </c>
    </row>
    <row r="120" spans="1:31" ht="16.5" customHeight="1">
      <c r="C120" s="25" t="s">
        <v>8</v>
      </c>
      <c r="D120" s="26">
        <v>1.2067318647816849</v>
      </c>
      <c r="E120" s="26">
        <v>-0.39235722021702113</v>
      </c>
      <c r="F120" s="26">
        <v>5.0162225437584418</v>
      </c>
      <c r="G120" s="26">
        <v>-1.4541828226857123</v>
      </c>
      <c r="H120" s="26">
        <v>-1.6551122240239802</v>
      </c>
      <c r="I120" s="26">
        <v>-11.515946685655543</v>
      </c>
      <c r="J120" s="26">
        <v>3.2407509765389864</v>
      </c>
      <c r="K120" s="26">
        <v>8.3990673691784927</v>
      </c>
      <c r="L120" s="26">
        <v>2.025345056773642</v>
      </c>
      <c r="M120" s="26">
        <v>-0.79177584009849644</v>
      </c>
      <c r="N120" s="26">
        <v>-2.256436576494758</v>
      </c>
      <c r="O120" s="26" t="s">
        <v>84</v>
      </c>
      <c r="P120" s="26">
        <v>0.18093371356313614</v>
      </c>
    </row>
    <row r="121" spans="1:31" ht="16.5" customHeight="1">
      <c r="C121" s="25" t="s">
        <v>9</v>
      </c>
      <c r="D121" s="47">
        <v>-3.4692126767015163E-2</v>
      </c>
      <c r="E121" s="47">
        <v>-3.5579006718844286E-2</v>
      </c>
      <c r="F121" s="47">
        <v>0.22612149563422901</v>
      </c>
      <c r="G121" s="47">
        <v>6.9833013735923988E-2</v>
      </c>
      <c r="H121" s="47">
        <v>-1.0175595274790727E-2</v>
      </c>
      <c r="I121" s="47">
        <v>-0.19193212609124211</v>
      </c>
      <c r="J121" s="47">
        <v>0.4765352985896536</v>
      </c>
      <c r="K121" s="47">
        <v>0.98517232129091292</v>
      </c>
      <c r="L121" s="47">
        <v>8.8617381861654021E-2</v>
      </c>
      <c r="M121" s="47">
        <v>0.21635189003632038</v>
      </c>
      <c r="N121" s="47">
        <v>-0.1066292089679588</v>
      </c>
      <c r="O121" s="47" t="s">
        <v>84</v>
      </c>
      <c r="P121" s="47">
        <v>0.11040437520500346</v>
      </c>
    </row>
    <row r="122" spans="1:31" ht="16.5" customHeight="1">
      <c r="C122" s="25" t="s">
        <v>10</v>
      </c>
      <c r="D122" s="47">
        <v>-1.5146311033849669E-2</v>
      </c>
      <c r="E122" s="47">
        <v>-4.242941327745775E-2</v>
      </c>
      <c r="F122" s="47">
        <v>0.32768046530309314</v>
      </c>
      <c r="G122" s="47">
        <v>4.6751544069036921E-2</v>
      </c>
      <c r="H122" s="47">
        <v>-3.3194607762351391E-2</v>
      </c>
      <c r="I122" s="47">
        <v>-0.30221933025335745</v>
      </c>
      <c r="J122" s="47">
        <v>0.54547473034555427</v>
      </c>
      <c r="K122" s="47">
        <v>1.2804096121422983</v>
      </c>
      <c r="L122" s="47">
        <v>0.11931996088371788</v>
      </c>
      <c r="M122" s="47">
        <v>0.20288368437806859</v>
      </c>
      <c r="N122" s="47">
        <v>-0.1381525664785932</v>
      </c>
      <c r="O122" s="47" t="s">
        <v>84</v>
      </c>
      <c r="P122" s="47">
        <v>0.11342414787787414</v>
      </c>
    </row>
    <row r="123" spans="1:3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9" t="str">
        <f>+P110</f>
        <v>Source : MKG_destination - Novembre 2024</v>
      </c>
    </row>
    <row r="124" spans="1:31" ht="12.75" customHeight="1">
      <c r="C124" s="4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6" spans="1:31" ht="24">
      <c r="C126" s="45" t="s">
        <v>70</v>
      </c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31" ht="48" customHeight="1">
      <c r="C127" s="15" t="s">
        <v>56</v>
      </c>
      <c r="D127" s="16">
        <v>45292</v>
      </c>
      <c r="E127" s="16">
        <v>45323</v>
      </c>
      <c r="F127" s="16">
        <v>45352</v>
      </c>
      <c r="G127" s="16">
        <v>45383</v>
      </c>
      <c r="H127" s="16">
        <v>45413</v>
      </c>
      <c r="I127" s="16">
        <v>45444</v>
      </c>
      <c r="J127" s="16">
        <v>45474</v>
      </c>
      <c r="K127" s="16">
        <v>45505</v>
      </c>
      <c r="L127" s="16">
        <v>45536</v>
      </c>
      <c r="M127" s="16">
        <v>45566</v>
      </c>
      <c r="N127" s="16">
        <v>45597</v>
      </c>
      <c r="O127" s="16">
        <v>45627</v>
      </c>
      <c r="P127" s="17" t="s">
        <v>3</v>
      </c>
    </row>
    <row r="128" spans="1:31" ht="16.5" customHeight="1">
      <c r="A128" s="21" t="s">
        <v>133</v>
      </c>
      <c r="C128" s="18" t="s">
        <v>4</v>
      </c>
      <c r="D128" s="19">
        <v>0.68649479443031491</v>
      </c>
      <c r="E128" s="19">
        <v>0.64209011192969834</v>
      </c>
      <c r="F128" s="19">
        <v>0.77770662177739558</v>
      </c>
      <c r="G128" s="19">
        <v>0.81030440536963511</v>
      </c>
      <c r="H128" s="19">
        <v>0.80356064625912571</v>
      </c>
      <c r="I128" s="19">
        <v>0.81644923425978444</v>
      </c>
      <c r="J128" s="19">
        <v>0.77186979671747202</v>
      </c>
      <c r="K128" s="19">
        <v>0.76886904652992516</v>
      </c>
      <c r="L128" s="19">
        <v>0.84172811495556821</v>
      </c>
      <c r="M128" s="19">
        <v>0.83455620002561615</v>
      </c>
      <c r="N128" s="19">
        <v>0.7932123274721119</v>
      </c>
      <c r="O128" s="19" t="s">
        <v>84</v>
      </c>
      <c r="P128" s="19">
        <v>0.77694971457708273</v>
      </c>
    </row>
    <row r="129" spans="1:31" ht="16.5" customHeight="1">
      <c r="A129" s="21" t="s">
        <v>134</v>
      </c>
      <c r="C129" s="18" t="s">
        <v>5</v>
      </c>
      <c r="D129" s="20">
        <v>65.404054758089231</v>
      </c>
      <c r="E129" s="20">
        <v>69.12142315945492</v>
      </c>
      <c r="F129" s="20">
        <v>74.864034120318081</v>
      </c>
      <c r="G129" s="20">
        <v>67.459191322304406</v>
      </c>
      <c r="H129" s="20">
        <v>75.47109391010315</v>
      </c>
      <c r="I129" s="20">
        <v>83.558657795782963</v>
      </c>
      <c r="J129" s="20">
        <v>93.970243051440079</v>
      </c>
      <c r="K129" s="20">
        <v>101.5095395010828</v>
      </c>
      <c r="L129" s="20">
        <v>80.934304559570066</v>
      </c>
      <c r="M129" s="20">
        <v>82.831896362719519</v>
      </c>
      <c r="N129" s="20">
        <v>68.881381397039547</v>
      </c>
      <c r="O129" s="20" t="s">
        <v>84</v>
      </c>
      <c r="P129" s="46">
        <v>78.870114341665925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D129" s="22"/>
      <c r="AE129" s="22"/>
    </row>
    <row r="130" spans="1:31" ht="16.5" customHeight="1">
      <c r="A130" s="21" t="s">
        <v>135</v>
      </c>
      <c r="C130" s="18" t="s">
        <v>6</v>
      </c>
      <c r="D130" s="20">
        <v>44.899543126063527</v>
      </c>
      <c r="E130" s="20">
        <v>44.38218233319445</v>
      </c>
      <c r="F130" s="20">
        <v>58.222255068340253</v>
      </c>
      <c r="G130" s="20">
        <v>54.662479911136323</v>
      </c>
      <c r="H130" s="20">
        <v>60.645600996285658</v>
      </c>
      <c r="I130" s="20">
        <v>68.221402173142366</v>
      </c>
      <c r="J130" s="20">
        <v>72.5327924016065</v>
      </c>
      <c r="K130" s="20">
        <v>78.047542849889297</v>
      </c>
      <c r="L130" s="20">
        <v>68.124679612166759</v>
      </c>
      <c r="M130" s="20">
        <v>69.127872669386861</v>
      </c>
      <c r="N130" s="20">
        <v>54.637560857439972</v>
      </c>
      <c r="O130" s="20" t="s">
        <v>84</v>
      </c>
      <c r="P130" s="46">
        <v>61.278112826419225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</row>
    <row r="131" spans="1:31" ht="6" customHeight="1"/>
    <row r="132" spans="1:31" ht="6" customHeight="1">
      <c r="D132" s="23"/>
      <c r="E132" s="23"/>
      <c r="F132" s="23"/>
      <c r="G132" s="23"/>
      <c r="H132" s="23"/>
      <c r="I132" s="23"/>
      <c r="J132" s="23"/>
    </row>
    <row r="133" spans="1:31" ht="16.5" customHeight="1">
      <c r="C133" s="24" t="s">
        <v>7</v>
      </c>
    </row>
    <row r="134" spans="1:31" ht="16.5" customHeight="1">
      <c r="A134" s="21" t="s">
        <v>136</v>
      </c>
      <c r="C134" s="25" t="s">
        <v>8</v>
      </c>
      <c r="D134" s="26">
        <v>-0.69895522661153064</v>
      </c>
      <c r="E134" s="26">
        <v>-6.5632114794230034</v>
      </c>
      <c r="F134" s="26">
        <v>2.3877920699687083</v>
      </c>
      <c r="G134" s="26">
        <v>-2.1005861221402911</v>
      </c>
      <c r="H134" s="26">
        <v>-1.0502625656414133</v>
      </c>
      <c r="I134" s="26">
        <v>-9.4762715069011136</v>
      </c>
      <c r="J134" s="26">
        <v>-2.6329753169999859</v>
      </c>
      <c r="K134" s="26">
        <v>4.8231570087643894</v>
      </c>
      <c r="L134" s="26">
        <v>0.66364152013613786</v>
      </c>
      <c r="M134" s="26">
        <v>0.10063491482626974</v>
      </c>
      <c r="N134" s="26">
        <v>2.677254679523533</v>
      </c>
      <c r="O134" s="26" t="s">
        <v>84</v>
      </c>
      <c r="P134" s="26">
        <v>-1.0967927167222169</v>
      </c>
    </row>
    <row r="135" spans="1:31" ht="16.5" customHeight="1">
      <c r="A135" s="21" t="s">
        <v>137</v>
      </c>
      <c r="C135" s="25" t="s">
        <v>9</v>
      </c>
      <c r="D135" s="47">
        <v>-1.850716080200332E-2</v>
      </c>
      <c r="E135" s="47">
        <v>1.9838413009709122E-2</v>
      </c>
      <c r="F135" s="47">
        <v>4.4467556061583036E-2</v>
      </c>
      <c r="G135" s="47">
        <v>-0.13622363037789953</v>
      </c>
      <c r="H135" s="47">
        <v>-6.9396198612874604E-2</v>
      </c>
      <c r="I135" s="47">
        <v>-0.14358332411275199</v>
      </c>
      <c r="J135" s="47">
        <v>0.23569910579499265</v>
      </c>
      <c r="K135" s="47">
        <v>0.57788726763522025</v>
      </c>
      <c r="L135" s="47">
        <v>-5.9864656308752151E-2</v>
      </c>
      <c r="M135" s="47">
        <v>-5.3228018082430495E-2</v>
      </c>
      <c r="N135" s="47">
        <v>-2.2885416654115254E-2</v>
      </c>
      <c r="O135" s="47" t="s">
        <v>84</v>
      </c>
      <c r="P135" s="47">
        <v>1.3995310165782593E-2</v>
      </c>
    </row>
    <row r="136" spans="1:31" ht="16.5" customHeight="1">
      <c r="A136" s="21" t="s">
        <v>138</v>
      </c>
      <c r="C136" s="25" t="s">
        <v>10</v>
      </c>
      <c r="D136" s="47">
        <v>-2.8399518907953891E-2</v>
      </c>
      <c r="E136" s="47">
        <v>-7.4738455239941826E-2</v>
      </c>
      <c r="F136" s="47">
        <v>7.7551615399439777E-2</v>
      </c>
      <c r="G136" s="47">
        <v>-0.1580498573304594</v>
      </c>
      <c r="H136" s="47">
        <v>-8.1402370243006672E-2</v>
      </c>
      <c r="I136" s="47">
        <v>-0.23264753085107814</v>
      </c>
      <c r="J136" s="47">
        <v>0.1949378043728629</v>
      </c>
      <c r="K136" s="47">
        <v>0.68349373805508629</v>
      </c>
      <c r="L136" s="47">
        <v>-5.2393466632162156E-2</v>
      </c>
      <c r="M136" s="47">
        <v>-5.2084975255899058E-2</v>
      </c>
      <c r="N136" s="47">
        <v>1.1246222342795598E-2</v>
      </c>
      <c r="O136" s="47" t="s">
        <v>84</v>
      </c>
      <c r="P136" s="47">
        <v>-1.1965073949982141E-4</v>
      </c>
    </row>
    <row r="137" spans="1:31"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9" t="str">
        <f>+P123</f>
        <v>Source : MKG_destination - Novembre 2024</v>
      </c>
    </row>
    <row r="138" spans="1:31" ht="12.75" customHeight="1">
      <c r="C138" s="4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40" spans="1:31" ht="48" customHeight="1">
      <c r="C140" s="15" t="s">
        <v>57</v>
      </c>
      <c r="D140" s="16">
        <v>45292</v>
      </c>
      <c r="E140" s="16">
        <v>45323</v>
      </c>
      <c r="F140" s="16">
        <v>45352</v>
      </c>
      <c r="G140" s="16">
        <v>45383</v>
      </c>
      <c r="H140" s="16">
        <v>45413</v>
      </c>
      <c r="I140" s="16">
        <v>45444</v>
      </c>
      <c r="J140" s="16">
        <v>45474</v>
      </c>
      <c r="K140" s="16">
        <v>45505</v>
      </c>
      <c r="L140" s="16">
        <v>45536</v>
      </c>
      <c r="M140" s="16">
        <v>45566</v>
      </c>
      <c r="N140" s="16">
        <v>45597</v>
      </c>
      <c r="O140" s="16">
        <v>45627</v>
      </c>
      <c r="P140" s="17" t="s">
        <v>3</v>
      </c>
    </row>
    <row r="141" spans="1:31" ht="16.5" customHeight="1">
      <c r="A141" s="21" t="s">
        <v>139</v>
      </c>
      <c r="C141" s="18" t="s">
        <v>4</v>
      </c>
      <c r="D141" s="19">
        <v>0.58316713203031512</v>
      </c>
      <c r="E141" s="19">
        <v>0.61035015722432451</v>
      </c>
      <c r="F141" s="19">
        <v>0.74210971724412589</v>
      </c>
      <c r="G141" s="19">
        <v>0.67161257083977333</v>
      </c>
      <c r="H141" s="19">
        <v>0.7255322331355637</v>
      </c>
      <c r="I141" s="19">
        <v>0.59675425038639873</v>
      </c>
      <c r="J141" s="19">
        <v>0.56414277180406214</v>
      </c>
      <c r="K141" s="19">
        <v>0.54135713217330605</v>
      </c>
      <c r="L141" s="19">
        <v>0.72820710973724889</v>
      </c>
      <c r="M141" s="19">
        <v>0.77272274019045717</v>
      </c>
      <c r="N141" s="19">
        <v>0.66713895615436136</v>
      </c>
      <c r="O141" s="19" t="s">
        <v>84</v>
      </c>
      <c r="P141" s="19">
        <v>0.65495952584119366</v>
      </c>
    </row>
    <row r="142" spans="1:31" ht="16.5" customHeight="1">
      <c r="A142" s="21" t="s">
        <v>140</v>
      </c>
      <c r="C142" s="18" t="s">
        <v>5</v>
      </c>
      <c r="D142" s="20">
        <v>67.418647400820788</v>
      </c>
      <c r="E142" s="20">
        <v>66.049893372882465</v>
      </c>
      <c r="F142" s="20">
        <v>74.322665028089887</v>
      </c>
      <c r="G142" s="20">
        <v>76.642456167056608</v>
      </c>
      <c r="H142" s="20">
        <v>79.381930963097858</v>
      </c>
      <c r="I142" s="20">
        <v>89.927046236942076</v>
      </c>
      <c r="J142" s="20">
        <v>124.87577969887492</v>
      </c>
      <c r="K142" s="20">
        <v>129.80752958648</v>
      </c>
      <c r="L142" s="20">
        <v>93.151856384201778</v>
      </c>
      <c r="M142" s="20">
        <v>86.984478336613222</v>
      </c>
      <c r="N142" s="20">
        <v>70.210094617619802</v>
      </c>
      <c r="O142" s="20" t="s">
        <v>84</v>
      </c>
      <c r="P142" s="46">
        <v>86.249524422793201</v>
      </c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D142" s="22"/>
      <c r="AE142" s="22"/>
    </row>
    <row r="143" spans="1:31" ht="16.5" customHeight="1">
      <c r="A143" s="21" t="s">
        <v>141</v>
      </c>
      <c r="C143" s="18" t="s">
        <v>6</v>
      </c>
      <c r="D143" s="20">
        <v>39.316339250099723</v>
      </c>
      <c r="E143" s="20">
        <v>40.313562804788681</v>
      </c>
      <c r="F143" s="20">
        <v>55.155571928825665</v>
      </c>
      <c r="G143" s="20">
        <v>51.474037021831528</v>
      </c>
      <c r="H143" s="20">
        <v>57.594149642269535</v>
      </c>
      <c r="I143" s="20">
        <v>53.664347066589386</v>
      </c>
      <c r="J143" s="20">
        <v>70.447768490516722</v>
      </c>
      <c r="K143" s="20">
        <v>70.2722319514384</v>
      </c>
      <c r="L143" s="20">
        <v>67.83384410419886</v>
      </c>
      <c r="M143" s="20">
        <v>67.214884454305235</v>
      </c>
      <c r="N143" s="20">
        <v>46.839889234697822</v>
      </c>
      <c r="O143" s="20" t="s">
        <v>84</v>
      </c>
      <c r="P143" s="46">
        <v>56.489947619981088</v>
      </c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</row>
    <row r="144" spans="1:31" ht="6" customHeight="1"/>
    <row r="145" spans="1:31" ht="6" customHeight="1">
      <c r="D145" s="23"/>
      <c r="E145" s="23"/>
      <c r="F145" s="23"/>
      <c r="G145" s="23"/>
      <c r="H145" s="23"/>
      <c r="I145" s="23"/>
      <c r="J145" s="23"/>
    </row>
    <row r="146" spans="1:31" ht="16.5" customHeight="1">
      <c r="C146" s="24" t="s">
        <v>7</v>
      </c>
    </row>
    <row r="147" spans="1:31" ht="16.5" customHeight="1">
      <c r="A147" s="21" t="s">
        <v>142</v>
      </c>
      <c r="C147" s="25" t="s">
        <v>8</v>
      </c>
      <c r="D147" s="26">
        <v>-7.5845586026113132E-2</v>
      </c>
      <c r="E147" s="26">
        <v>1.2140806058192122</v>
      </c>
      <c r="F147" s="26">
        <v>7.3671726075800192</v>
      </c>
      <c r="G147" s="26">
        <v>-7.6466831067934837</v>
      </c>
      <c r="H147" s="26">
        <v>-2.1592483078292535</v>
      </c>
      <c r="I147" s="26">
        <v>-23.136954171296477</v>
      </c>
      <c r="J147" s="26">
        <v>-15.629698588047901</v>
      </c>
      <c r="K147" s="26">
        <v>-7.6556813082714337</v>
      </c>
      <c r="L147" s="26">
        <v>-1.1765584046722899</v>
      </c>
      <c r="M147" s="26">
        <v>3.450167023981654</v>
      </c>
      <c r="N147" s="26">
        <v>-4.4857746491250294</v>
      </c>
      <c r="O147" s="26" t="s">
        <v>84</v>
      </c>
      <c r="P147" s="26">
        <v>-4.5504098296889062</v>
      </c>
    </row>
    <row r="148" spans="1:31" ht="16.5" customHeight="1">
      <c r="A148" s="21" t="s">
        <v>143</v>
      </c>
      <c r="C148" s="25" t="s">
        <v>9</v>
      </c>
      <c r="D148" s="47">
        <v>-2.1297491091133103E-2</v>
      </c>
      <c r="E148" s="47">
        <v>-3.3378534929280002E-2</v>
      </c>
      <c r="F148" s="47">
        <v>-1.5242503365281102E-2</v>
      </c>
      <c r="G148" s="47">
        <v>-7.888979323092038E-2</v>
      </c>
      <c r="H148" s="47">
        <v>-7.699809819390202E-2</v>
      </c>
      <c r="I148" s="47">
        <v>-0.23830473128526464</v>
      </c>
      <c r="J148" s="47">
        <v>0.56643854608748367</v>
      </c>
      <c r="K148" s="47">
        <v>1.0317693444913898</v>
      </c>
      <c r="L148" s="47">
        <v>3.2366645296348917E-3</v>
      </c>
      <c r="M148" s="47">
        <v>-0.10717243922484687</v>
      </c>
      <c r="N148" s="47">
        <v>-6.311847577498475E-2</v>
      </c>
      <c r="O148" s="47" t="s">
        <v>84</v>
      </c>
      <c r="P148" s="47">
        <v>2.7213099618736969E-2</v>
      </c>
    </row>
    <row r="149" spans="1:31" ht="16.5" customHeight="1">
      <c r="A149" s="21" t="s">
        <v>144</v>
      </c>
      <c r="C149" s="25" t="s">
        <v>10</v>
      </c>
      <c r="D149" s="47">
        <v>-2.2568719255693925E-2</v>
      </c>
      <c r="E149" s="47">
        <v>-1.3760714318097556E-2</v>
      </c>
      <c r="F149" s="47">
        <v>9.3292297920264611E-2</v>
      </c>
      <c r="G149" s="47">
        <v>-0.17304340633180804</v>
      </c>
      <c r="H149" s="47">
        <v>-0.10367356818367468</v>
      </c>
      <c r="I149" s="47">
        <v>-0.45111480500708845</v>
      </c>
      <c r="J149" s="47">
        <v>0.22660496429385191</v>
      </c>
      <c r="K149" s="47">
        <v>0.780042081937105</v>
      </c>
      <c r="L149" s="47">
        <v>-1.271482313258876E-2</v>
      </c>
      <c r="M149" s="47">
        <v>-6.5445044360672E-2</v>
      </c>
      <c r="N149" s="47">
        <v>-0.12214458326938982</v>
      </c>
      <c r="O149" s="47" t="s">
        <v>84</v>
      </c>
      <c r="P149" s="47">
        <v>-3.9517568821639815E-2</v>
      </c>
    </row>
    <row r="150" spans="1:31"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9" t="str">
        <f>+P137</f>
        <v>Source : MKG_destination - Novembre 2024</v>
      </c>
    </row>
    <row r="151" spans="1:31" ht="12.75" customHeight="1">
      <c r="C151" s="4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3" spans="1:31" ht="48" customHeight="1">
      <c r="C153" s="15" t="s">
        <v>58</v>
      </c>
      <c r="D153" s="16">
        <v>45292</v>
      </c>
      <c r="E153" s="16">
        <v>45323</v>
      </c>
      <c r="F153" s="16">
        <v>45352</v>
      </c>
      <c r="G153" s="16">
        <v>45383</v>
      </c>
      <c r="H153" s="16">
        <v>45413</v>
      </c>
      <c r="I153" s="16">
        <v>45444</v>
      </c>
      <c r="J153" s="16">
        <v>45474</v>
      </c>
      <c r="K153" s="16">
        <v>45505</v>
      </c>
      <c r="L153" s="16">
        <v>45536</v>
      </c>
      <c r="M153" s="16">
        <v>45566</v>
      </c>
      <c r="N153" s="16">
        <v>45597</v>
      </c>
      <c r="O153" s="16">
        <v>45627</v>
      </c>
      <c r="P153" s="17" t="s">
        <v>3</v>
      </c>
    </row>
    <row r="154" spans="1:31" ht="16.5" customHeight="1">
      <c r="A154" s="21" t="s">
        <v>145</v>
      </c>
      <c r="C154" s="18" t="s">
        <v>4</v>
      </c>
      <c r="D154" s="19">
        <v>0.55999903635356185</v>
      </c>
      <c r="E154" s="19">
        <v>0.57799181066673533</v>
      </c>
      <c r="F154" s="19">
        <v>0.72381893083427695</v>
      </c>
      <c r="G154" s="19">
        <v>0.70415733134179737</v>
      </c>
      <c r="H154" s="19">
        <v>0.74571779614059597</v>
      </c>
      <c r="I154" s="19">
        <v>0.7744087627582773</v>
      </c>
      <c r="J154" s="19">
        <v>0.76183478281818395</v>
      </c>
      <c r="K154" s="19">
        <v>0.71437519574068276</v>
      </c>
      <c r="L154" s="19">
        <v>0.81033109285536475</v>
      </c>
      <c r="M154" s="19">
        <v>0.79055144667421529</v>
      </c>
      <c r="N154" s="19">
        <v>0.67704754792133437</v>
      </c>
      <c r="O154" s="19" t="s">
        <v>84</v>
      </c>
      <c r="P154" s="19">
        <v>0.7132099026896882</v>
      </c>
    </row>
    <row r="155" spans="1:31" ht="16.5" customHeight="1">
      <c r="A155" s="21" t="s">
        <v>146</v>
      </c>
      <c r="C155" s="18" t="s">
        <v>5</v>
      </c>
      <c r="D155" s="20">
        <v>100.13574559044956</v>
      </c>
      <c r="E155" s="20">
        <v>96.939138104838705</v>
      </c>
      <c r="F155" s="20">
        <v>102.98702259111333</v>
      </c>
      <c r="G155" s="20">
        <v>105.48706515590752</v>
      </c>
      <c r="H155" s="20">
        <v>115.55955712508884</v>
      </c>
      <c r="I155" s="20">
        <v>120.28336259965282</v>
      </c>
      <c r="J155" s="20">
        <v>147.34529061126395</v>
      </c>
      <c r="K155" s="20">
        <v>176.83224926651604</v>
      </c>
      <c r="L155" s="20">
        <v>131.5632814660072</v>
      </c>
      <c r="M155" s="20">
        <v>120.91253904464422</v>
      </c>
      <c r="N155" s="20">
        <v>106.78211981100857</v>
      </c>
      <c r="O155" s="20" t="s">
        <v>84</v>
      </c>
      <c r="P155" s="46">
        <v>121.77298922038565</v>
      </c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D155" s="22"/>
      <c r="AE155" s="22"/>
    </row>
    <row r="156" spans="1:31" ht="16.5" customHeight="1">
      <c r="A156" s="21" t="s">
        <v>147</v>
      </c>
      <c r="C156" s="18" t="s">
        <v>6</v>
      </c>
      <c r="D156" s="20">
        <v>56.075921035197183</v>
      </c>
      <c r="E156" s="20">
        <v>56.030027957688446</v>
      </c>
      <c r="F156" s="20">
        <v>74.543956581705174</v>
      </c>
      <c r="G156" s="20">
        <v>74.279490291262135</v>
      </c>
      <c r="H156" s="20">
        <v>86.174818262304555</v>
      </c>
      <c r="I156" s="20">
        <v>93.148490011202384</v>
      </c>
      <c r="J156" s="20">
        <v>112.25276747211448</v>
      </c>
      <c r="K156" s="20">
        <v>126.3245726830326</v>
      </c>
      <c r="L156" s="20">
        <v>106.60981764998755</v>
      </c>
      <c r="M156" s="20">
        <v>95.587582662796024</v>
      </c>
      <c r="N156" s="20">
        <v>72.29657237988549</v>
      </c>
      <c r="O156" s="20" t="s">
        <v>84</v>
      </c>
      <c r="P156" s="46">
        <v>86.849701792103716</v>
      </c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</row>
    <row r="157" spans="1:31" ht="6" customHeight="1"/>
    <row r="158" spans="1:31" ht="6" customHeight="1">
      <c r="D158" s="23"/>
      <c r="E158" s="23"/>
      <c r="F158" s="23"/>
      <c r="G158" s="23"/>
      <c r="H158" s="23"/>
      <c r="I158" s="23"/>
      <c r="J158" s="23"/>
    </row>
    <row r="159" spans="1:31" ht="16.5" customHeight="1">
      <c r="C159" s="24" t="s">
        <v>7</v>
      </c>
    </row>
    <row r="160" spans="1:31" ht="16.5" customHeight="1">
      <c r="A160" s="21" t="s">
        <v>148</v>
      </c>
      <c r="C160" s="25" t="s">
        <v>8</v>
      </c>
      <c r="D160" s="26">
        <v>13.551278036088554</v>
      </c>
      <c r="E160" s="26">
        <v>9.5408859637182371</v>
      </c>
      <c r="F160" s="26">
        <v>13.683779421330321</v>
      </c>
      <c r="G160" s="26">
        <v>1.1799850634802045</v>
      </c>
      <c r="H160" s="26">
        <v>3.4739454094292799</v>
      </c>
      <c r="I160" s="26">
        <v>-6.6965397062484495</v>
      </c>
      <c r="J160" s="26">
        <v>2.4091160953043644E-2</v>
      </c>
      <c r="K160" s="26">
        <v>12.78758823387699</v>
      </c>
      <c r="L160" s="26">
        <v>9.6440129449838263</v>
      </c>
      <c r="M160" s="26">
        <v>-0.2433207256257619</v>
      </c>
      <c r="N160" s="26">
        <v>-6.4824495892456984</v>
      </c>
      <c r="O160" s="26" t="s">
        <v>84</v>
      </c>
      <c r="P160" s="26">
        <v>4.5645852299057932</v>
      </c>
    </row>
    <row r="161" spans="1:31" ht="16.5" customHeight="1">
      <c r="A161" s="21" t="s">
        <v>149</v>
      </c>
      <c r="C161" s="25" t="s">
        <v>9</v>
      </c>
      <c r="D161" s="47">
        <v>-0.15799641217255522</v>
      </c>
      <c r="E161" s="47">
        <v>-0.10994427305688015</v>
      </c>
      <c r="F161" s="47">
        <v>-1.9374055117989619E-2</v>
      </c>
      <c r="G161" s="47">
        <v>-0.10543711531493738</v>
      </c>
      <c r="H161" s="47">
        <v>-7.5190276822615698E-2</v>
      </c>
      <c r="I161" s="47">
        <v>-0.1695199484546378</v>
      </c>
      <c r="J161" s="47">
        <v>0.27413486422684419</v>
      </c>
      <c r="K161" s="47">
        <v>0.87944767091620002</v>
      </c>
      <c r="L161" s="47">
        <v>-5.2677848318964271E-2</v>
      </c>
      <c r="M161" s="47">
        <v>-0.14602291510059895</v>
      </c>
      <c r="N161" s="47">
        <v>6.6063439338561736E-3</v>
      </c>
      <c r="O161" s="47" t="s">
        <v>84</v>
      </c>
      <c r="P161" s="47">
        <v>3.2393070902450027E-3</v>
      </c>
    </row>
    <row r="162" spans="1:31" ht="16.5" customHeight="1">
      <c r="A162" s="21" t="s">
        <v>150</v>
      </c>
      <c r="C162" s="25" t="s">
        <v>10</v>
      </c>
      <c r="D162" s="47">
        <v>0.11080439268155251</v>
      </c>
      <c r="E162" s="47">
        <v>6.6023820594207194E-2</v>
      </c>
      <c r="F162" s="47">
        <v>0.20923072086927985</v>
      </c>
      <c r="G162" s="47">
        <v>-9.0191077369420336E-2</v>
      </c>
      <c r="H162" s="47">
        <v>-3.0002704959584237E-2</v>
      </c>
      <c r="I162" s="47">
        <v>-0.23561827790185441</v>
      </c>
      <c r="J162" s="47">
        <v>0.27453790565417702</v>
      </c>
      <c r="K162" s="47">
        <v>1.2892282516195555</v>
      </c>
      <c r="L162" s="47">
        <v>7.5296696285155118E-2</v>
      </c>
      <c r="M162" s="47">
        <v>-0.14864327254302334</v>
      </c>
      <c r="N162" s="47">
        <v>-8.1350534009963393E-2</v>
      </c>
      <c r="O162" s="47" t="s">
        <v>84</v>
      </c>
      <c r="P162" s="47">
        <v>7.1837538533735756E-2</v>
      </c>
    </row>
    <row r="163" spans="1:31"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9" t="str">
        <f>+P150</f>
        <v>Source : MKG_destination - Novembre 2024</v>
      </c>
    </row>
    <row r="164" spans="1:31" ht="12.75" customHeight="1">
      <c r="C164" s="4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6" spans="1:31" ht="48" customHeight="1">
      <c r="C166" s="15" t="s">
        <v>60</v>
      </c>
      <c r="D166" s="16">
        <v>45292</v>
      </c>
      <c r="E166" s="16">
        <v>45323</v>
      </c>
      <c r="F166" s="16">
        <v>45352</v>
      </c>
      <c r="G166" s="16">
        <v>45383</v>
      </c>
      <c r="H166" s="16">
        <v>45413</v>
      </c>
      <c r="I166" s="16">
        <v>45444</v>
      </c>
      <c r="J166" s="16">
        <v>45474</v>
      </c>
      <c r="K166" s="16">
        <v>45505</v>
      </c>
      <c r="L166" s="16">
        <v>45536</v>
      </c>
      <c r="M166" s="16">
        <v>45566</v>
      </c>
      <c r="N166" s="16">
        <v>45597</v>
      </c>
      <c r="O166" s="16">
        <v>45627</v>
      </c>
      <c r="P166" s="17" t="s">
        <v>3</v>
      </c>
    </row>
    <row r="167" spans="1:31" ht="16.5" customHeight="1">
      <c r="C167" s="18" t="s">
        <v>4</v>
      </c>
      <c r="D167" s="19">
        <v>0.61754993615803455</v>
      </c>
      <c r="E167" s="19">
        <v>0.61359729943170382</v>
      </c>
      <c r="F167" s="19">
        <v>0.75081048570464581</v>
      </c>
      <c r="G167" s="19">
        <v>0.73714740673339396</v>
      </c>
      <c r="H167" s="19">
        <v>0.76297367107928027</v>
      </c>
      <c r="I167" s="19">
        <v>0.73897482559902938</v>
      </c>
      <c r="J167" s="19">
        <v>0.70760169578547438</v>
      </c>
      <c r="K167" s="19">
        <v>0.68530041973641731</v>
      </c>
      <c r="L167" s="19">
        <v>0.79874886260236577</v>
      </c>
      <c r="M167" s="19">
        <v>0.8029513634095512</v>
      </c>
      <c r="N167" s="19">
        <v>0.7207191495169778</v>
      </c>
      <c r="O167" s="19" t="s">
        <v>84</v>
      </c>
      <c r="P167" s="19">
        <v>0.72168341636972055</v>
      </c>
    </row>
    <row r="168" spans="1:31" ht="16.5" customHeight="1">
      <c r="C168" s="18" t="s">
        <v>5</v>
      </c>
      <c r="D168" s="20">
        <v>75.55738315412745</v>
      </c>
      <c r="E168" s="20">
        <v>76.111751054403101</v>
      </c>
      <c r="F168" s="20">
        <v>82.960769975894848</v>
      </c>
      <c r="G168" s="20">
        <v>80.986759293190346</v>
      </c>
      <c r="H168" s="20">
        <v>88.500372986294778</v>
      </c>
      <c r="I168" s="20">
        <v>96.795012701244659</v>
      </c>
      <c r="J168" s="20">
        <v>118.72694303069252</v>
      </c>
      <c r="K168" s="20">
        <v>132.00598949967878</v>
      </c>
      <c r="L168" s="20">
        <v>99.857987144481157</v>
      </c>
      <c r="M168" s="20">
        <v>95.428278047119889</v>
      </c>
      <c r="N168" s="20">
        <v>80.088427057797716</v>
      </c>
      <c r="O168" s="20" t="s">
        <v>84</v>
      </c>
      <c r="P168" s="46">
        <v>93.738476817816689</v>
      </c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D168" s="22"/>
      <c r="AE168" s="22"/>
    </row>
    <row r="169" spans="1:31" ht="16.5" customHeight="1">
      <c r="C169" s="18" t="s">
        <v>6</v>
      </c>
      <c r="D169" s="20">
        <v>46.660457143099563</v>
      </c>
      <c r="E169" s="20">
        <v>46.701964901999879</v>
      </c>
      <c r="F169" s="20">
        <v>62.287816000033004</v>
      </c>
      <c r="G169" s="20">
        <v>59.699179592716867</v>
      </c>
      <c r="H169" s="20">
        <v>67.523454469238899</v>
      </c>
      <c r="I169" s="20">
        <v>71.52907762975812</v>
      </c>
      <c r="J169" s="20">
        <v>84.011386223943433</v>
      </c>
      <c r="K169" s="20">
        <v>90.463760011850951</v>
      </c>
      <c r="L169" s="20">
        <v>79.761453653415984</v>
      </c>
      <c r="M169" s="20">
        <v>76.624265965760657</v>
      </c>
      <c r="N169" s="20">
        <v>57.721263035248491</v>
      </c>
      <c r="O169" s="20" t="s">
        <v>84</v>
      </c>
      <c r="P169" s="46">
        <v>67.649504195175808</v>
      </c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</row>
    <row r="170" spans="1:31" ht="6" customHeight="1"/>
    <row r="171" spans="1:31" ht="6" customHeight="1">
      <c r="D171" s="23"/>
      <c r="E171" s="23"/>
      <c r="F171" s="23"/>
      <c r="G171" s="23"/>
      <c r="H171" s="23"/>
      <c r="I171" s="23"/>
      <c r="J171" s="23"/>
    </row>
    <row r="172" spans="1:31" ht="16.5" customHeight="1">
      <c r="C172" s="24" t="s">
        <v>7</v>
      </c>
    </row>
    <row r="173" spans="1:31" ht="16.5" customHeight="1">
      <c r="C173" s="25" t="s">
        <v>8</v>
      </c>
      <c r="D173" s="26">
        <v>3.8251080269055104</v>
      </c>
      <c r="E173" s="26">
        <v>0.66843252110998508</v>
      </c>
      <c r="F173" s="26">
        <v>7.2936068294832568</v>
      </c>
      <c r="G173" s="26">
        <v>-2.7342543968160826</v>
      </c>
      <c r="H173" s="26">
        <v>9.8925919963521736E-4</v>
      </c>
      <c r="I173" s="26">
        <v>-12.651085315304655</v>
      </c>
      <c r="J173" s="26">
        <v>-5.655900867242325</v>
      </c>
      <c r="K173" s="26">
        <v>3.5758314009803671</v>
      </c>
      <c r="L173" s="26">
        <v>2.8573171248928109</v>
      </c>
      <c r="M173" s="26">
        <v>0.98183099004960361</v>
      </c>
      <c r="N173" s="26">
        <v>-2.2211870584782134</v>
      </c>
      <c r="O173" s="26" t="s">
        <v>84</v>
      </c>
      <c r="P173" s="26">
        <v>-0.38350943029248352</v>
      </c>
    </row>
    <row r="174" spans="1:31" ht="16.5" customHeight="1">
      <c r="C174" s="25" t="s">
        <v>9</v>
      </c>
      <c r="D174" s="47">
        <v>-4.3285164563718226E-2</v>
      </c>
      <c r="E174" s="47">
        <v>-2.3007549419504225E-2</v>
      </c>
      <c r="F174" s="47">
        <v>1.6988773563305637E-2</v>
      </c>
      <c r="G174" s="47">
        <v>-0.10567553713927924</v>
      </c>
      <c r="H174" s="47">
        <v>-6.8055036669123159E-2</v>
      </c>
      <c r="I174" s="47">
        <v>-0.17506462859722305</v>
      </c>
      <c r="J174" s="47">
        <v>0.33271838341715898</v>
      </c>
      <c r="K174" s="47">
        <v>0.82349249323804985</v>
      </c>
      <c r="L174" s="47">
        <v>-2.9615729334131369E-2</v>
      </c>
      <c r="M174" s="47">
        <v>-0.10552582281875866</v>
      </c>
      <c r="N174" s="47">
        <v>-3.0088160632728234E-2</v>
      </c>
      <c r="O174" s="47" t="s">
        <v>84</v>
      </c>
      <c r="P174" s="47">
        <v>2.1576537137226293E-2</v>
      </c>
    </row>
    <row r="175" spans="1:31" ht="16.5" customHeight="1">
      <c r="C175" s="25" t="s">
        <v>10</v>
      </c>
      <c r="D175" s="47">
        <v>1.9886677729515245E-2</v>
      </c>
      <c r="E175" s="47">
        <v>-1.2247299522299637E-2</v>
      </c>
      <c r="F175" s="47">
        <v>0.12641193622980329</v>
      </c>
      <c r="G175" s="47">
        <v>-0.13766170769015551</v>
      </c>
      <c r="H175" s="47">
        <v>-6.8042953066276834E-2</v>
      </c>
      <c r="I175" s="47">
        <v>-0.29564811159924065</v>
      </c>
      <c r="J175" s="47">
        <v>0.23407783547238825</v>
      </c>
      <c r="K175" s="47">
        <v>0.92387862154729006</v>
      </c>
      <c r="L175" s="47">
        <v>6.3850900299247115E-3</v>
      </c>
      <c r="M175" s="47">
        <v>-9.4452996348217022E-2</v>
      </c>
      <c r="N175" s="47">
        <v>-5.9086217884023018E-2</v>
      </c>
      <c r="O175" s="47" t="s">
        <v>84</v>
      </c>
      <c r="P175" s="47">
        <v>1.6176478696340535E-2</v>
      </c>
    </row>
    <row r="176" spans="1:31"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9" t="str">
        <f>+P163</f>
        <v>Source : MKG_destination - Novembre 2024</v>
      </c>
    </row>
    <row r="177" spans="1:31" ht="12.75" customHeight="1">
      <c r="C177" s="4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9" spans="1:31" ht="24">
      <c r="C179" s="45" t="s">
        <v>71</v>
      </c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</row>
    <row r="180" spans="1:31" ht="48" customHeight="1">
      <c r="C180" s="15" t="s">
        <v>56</v>
      </c>
      <c r="D180" s="16">
        <v>45292</v>
      </c>
      <c r="E180" s="16">
        <v>45323</v>
      </c>
      <c r="F180" s="16">
        <v>45352</v>
      </c>
      <c r="G180" s="16">
        <v>45383</v>
      </c>
      <c r="H180" s="16">
        <v>45413</v>
      </c>
      <c r="I180" s="16">
        <v>45444</v>
      </c>
      <c r="J180" s="16">
        <v>45474</v>
      </c>
      <c r="K180" s="16">
        <v>45505</v>
      </c>
      <c r="L180" s="16">
        <v>45536</v>
      </c>
      <c r="M180" s="16">
        <v>45566</v>
      </c>
      <c r="N180" s="16">
        <v>45597</v>
      </c>
      <c r="O180" s="16">
        <v>45627</v>
      </c>
      <c r="P180" s="17" t="s">
        <v>3</v>
      </c>
    </row>
    <row r="181" spans="1:31" ht="16.5" customHeight="1">
      <c r="A181" s="21" t="s">
        <v>151</v>
      </c>
      <c r="C181" s="18" t="s">
        <v>4</v>
      </c>
      <c r="D181" s="19">
        <v>0.4569087459030533</v>
      </c>
      <c r="E181" s="19">
        <v>0.50673059192328973</v>
      </c>
      <c r="F181" s="19">
        <v>0.63977919613593237</v>
      </c>
      <c r="G181" s="19">
        <v>0.63269162210338681</v>
      </c>
      <c r="H181" s="19">
        <v>0.67688503898888253</v>
      </c>
      <c r="I181" s="19">
        <v>0.62225004471472012</v>
      </c>
      <c r="J181" s="19">
        <v>0.605123339658444</v>
      </c>
      <c r="K181" s="19">
        <v>0.60215628773503538</v>
      </c>
      <c r="L181" s="19">
        <v>0.72729055258467024</v>
      </c>
      <c r="M181" s="19">
        <v>0.73917543557012244</v>
      </c>
      <c r="N181" s="19">
        <v>0.59121959942775393</v>
      </c>
      <c r="O181" s="19" t="s">
        <v>84</v>
      </c>
      <c r="P181" s="19">
        <v>0.61856035734654846</v>
      </c>
    </row>
    <row r="182" spans="1:31" ht="16.5" customHeight="1">
      <c r="A182" s="21" t="s">
        <v>152</v>
      </c>
      <c r="C182" s="18" t="s">
        <v>5</v>
      </c>
      <c r="D182" s="20">
        <v>62.142172929172801</v>
      </c>
      <c r="E182" s="20">
        <v>61.648343113173219</v>
      </c>
      <c r="F182" s="20">
        <v>67.677297702423971</v>
      </c>
      <c r="G182" s="20">
        <v>67.832699056530686</v>
      </c>
      <c r="H182" s="20">
        <v>73.197403669314667</v>
      </c>
      <c r="I182" s="20">
        <v>78.020062113753951</v>
      </c>
      <c r="J182" s="20">
        <v>94.101952690712395</v>
      </c>
      <c r="K182" s="20">
        <v>113.38468085734952</v>
      </c>
      <c r="L182" s="20">
        <v>77.560759655094245</v>
      </c>
      <c r="M182" s="20">
        <v>76.88270948803968</v>
      </c>
      <c r="N182" s="20">
        <v>66.104389424094862</v>
      </c>
      <c r="O182" s="20" t="s">
        <v>84</v>
      </c>
      <c r="P182" s="46">
        <v>76.8132837600985</v>
      </c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D182" s="22"/>
      <c r="AE182" s="22"/>
    </row>
    <row r="183" spans="1:31" ht="16.5" customHeight="1">
      <c r="A183" s="21" t="s">
        <v>153</v>
      </c>
      <c r="C183" s="18" t="s">
        <v>6</v>
      </c>
      <c r="D183" s="20">
        <v>28.393302300759014</v>
      </c>
      <c r="E183" s="20">
        <v>31.239101396828325</v>
      </c>
      <c r="F183" s="20">
        <v>43.298527120708989</v>
      </c>
      <c r="G183" s="20">
        <v>42.917180397727272</v>
      </c>
      <c r="H183" s="20">
        <v>49.546227436589035</v>
      </c>
      <c r="I183" s="20">
        <v>48.547987138928633</v>
      </c>
      <c r="J183" s="20">
        <v>56.943287880584784</v>
      </c>
      <c r="K183" s="20">
        <v>68.275298511083321</v>
      </c>
      <c r="L183" s="20">
        <v>56.409207748440288</v>
      </c>
      <c r="M183" s="20">
        <v>56.829810273632916</v>
      </c>
      <c r="N183" s="20">
        <v>39.082210635729616</v>
      </c>
      <c r="O183" s="20" t="s">
        <v>84</v>
      </c>
      <c r="P183" s="46">
        <v>47.513652251608363</v>
      </c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</row>
    <row r="184" spans="1:31" ht="6" customHeight="1"/>
    <row r="185" spans="1:31" ht="6" customHeight="1">
      <c r="D185" s="23"/>
      <c r="E185" s="23"/>
      <c r="F185" s="23"/>
      <c r="G185" s="23"/>
      <c r="H185" s="23"/>
      <c r="I185" s="23"/>
      <c r="J185" s="23"/>
    </row>
    <row r="186" spans="1:31" ht="16.5" customHeight="1">
      <c r="C186" s="24" t="s">
        <v>7</v>
      </c>
    </row>
    <row r="187" spans="1:31" ht="16.5" customHeight="1">
      <c r="A187" s="21" t="s">
        <v>154</v>
      </c>
      <c r="C187" s="25" t="s">
        <v>8</v>
      </c>
      <c r="D187" s="26">
        <v>-8.9115059513541475</v>
      </c>
      <c r="E187" s="26">
        <v>-7.2012723584731653</v>
      </c>
      <c r="F187" s="26">
        <v>-4.6575815076765892E-2</v>
      </c>
      <c r="G187" s="26">
        <v>-7.4598930481283414</v>
      </c>
      <c r="H187" s="26">
        <v>-3.0601592027160285</v>
      </c>
      <c r="I187" s="26">
        <v>-19.536136348492338</v>
      </c>
      <c r="J187" s="26">
        <v>-1.3041228221493895</v>
      </c>
      <c r="K187" s="26">
        <v>10.001725030188025</v>
      </c>
      <c r="L187" s="26">
        <v>5.1497326203208571</v>
      </c>
      <c r="M187" s="26">
        <v>8.3991719855097458</v>
      </c>
      <c r="N187" s="26">
        <v>1.711977768087336</v>
      </c>
      <c r="O187" s="26" t="s">
        <v>84</v>
      </c>
      <c r="P187" s="26">
        <v>-1.9748586263557577</v>
      </c>
    </row>
    <row r="188" spans="1:31" ht="16.5" customHeight="1">
      <c r="A188" s="21" t="s">
        <v>155</v>
      </c>
      <c r="C188" s="25" t="s">
        <v>9</v>
      </c>
      <c r="D188" s="47">
        <v>-2.7318516988178998E-2</v>
      </c>
      <c r="E188" s="47">
        <v>-4.4461201387480664E-2</v>
      </c>
      <c r="F188" s="47">
        <v>-3.5356039805178208E-2</v>
      </c>
      <c r="G188" s="47">
        <v>-8.5856767566623415E-2</v>
      </c>
      <c r="H188" s="47">
        <v>-8.4193436585174641E-2</v>
      </c>
      <c r="I188" s="47">
        <v>-0.22249136246226686</v>
      </c>
      <c r="J188" s="47">
        <v>0.18189601140943457</v>
      </c>
      <c r="K188" s="47">
        <v>0.80813499417449175</v>
      </c>
      <c r="L188" s="47">
        <v>-0.12621305741566369</v>
      </c>
      <c r="M188" s="47">
        <v>-0.1733058355253938</v>
      </c>
      <c r="N188" s="47">
        <v>-5.1556475415023173E-2</v>
      </c>
      <c r="O188" s="47" t="s">
        <v>84</v>
      </c>
      <c r="P188" s="47">
        <v>-1.9324367627701733E-2</v>
      </c>
    </row>
    <row r="189" spans="1:31" ht="16.5" customHeight="1">
      <c r="A189" s="21" t="s">
        <v>156</v>
      </c>
      <c r="C189" s="25" t="s">
        <v>10</v>
      </c>
      <c r="D189" s="47">
        <v>-0.18606721509701762</v>
      </c>
      <c r="E189" s="47">
        <v>-0.16335838695336102</v>
      </c>
      <c r="F189" s="47">
        <v>-3.6057788072058616E-2</v>
      </c>
      <c r="G189" s="47">
        <v>-0.18227274145038275</v>
      </c>
      <c r="H189" s="47">
        <v>-0.12380568874769038</v>
      </c>
      <c r="I189" s="47">
        <v>-0.40827050647536878</v>
      </c>
      <c r="J189" s="47">
        <v>0.15696191388953684</v>
      </c>
      <c r="K189" s="47">
        <v>1.168283631923082</v>
      </c>
      <c r="L189" s="47">
        <v>-5.9628058546541851E-2</v>
      </c>
      <c r="M189" s="47">
        <v>-6.7327217615732127E-2</v>
      </c>
      <c r="N189" s="47">
        <v>-2.3273689619423887E-2</v>
      </c>
      <c r="O189" s="47" t="s">
        <v>84</v>
      </c>
      <c r="P189" s="47">
        <v>-4.9665407834562303E-2</v>
      </c>
    </row>
    <row r="190" spans="1:31"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9" t="str">
        <f>+P176</f>
        <v>Source : MKG_destination - Novembre 2024</v>
      </c>
    </row>
    <row r="191" spans="1:31" ht="12.75" customHeight="1">
      <c r="C191" s="4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</row>
    <row r="193" spans="1:31" ht="48" customHeight="1">
      <c r="C193" s="15" t="s">
        <v>57</v>
      </c>
      <c r="D193" s="16">
        <v>45292</v>
      </c>
      <c r="E193" s="16">
        <v>45323</v>
      </c>
      <c r="F193" s="16">
        <v>45352</v>
      </c>
      <c r="G193" s="16">
        <v>45383</v>
      </c>
      <c r="H193" s="16">
        <v>45413</v>
      </c>
      <c r="I193" s="16">
        <v>45444</v>
      </c>
      <c r="J193" s="16">
        <v>45474</v>
      </c>
      <c r="K193" s="16">
        <v>45505</v>
      </c>
      <c r="L193" s="16">
        <v>45536</v>
      </c>
      <c r="M193" s="16">
        <v>45566</v>
      </c>
      <c r="N193" s="16">
        <v>45597</v>
      </c>
      <c r="O193" s="16">
        <v>45627</v>
      </c>
      <c r="P193" s="17" t="s">
        <v>3</v>
      </c>
    </row>
    <row r="194" spans="1:31" ht="16.5" customHeight="1">
      <c r="A194" s="21" t="s">
        <v>157</v>
      </c>
      <c r="C194" s="18" t="s">
        <v>4</v>
      </c>
      <c r="D194" s="19">
        <v>0.5065990137111257</v>
      </c>
      <c r="E194" s="19">
        <v>0.54662075690170031</v>
      </c>
      <c r="F194" s="19">
        <v>0.67800621631640479</v>
      </c>
      <c r="G194" s="19">
        <v>0.62560681418828368</v>
      </c>
      <c r="H194" s="19">
        <v>0.64905778715397555</v>
      </c>
      <c r="I194" s="19">
        <v>0.64426026427560168</v>
      </c>
      <c r="J194" s="19">
        <v>0.64838139746950874</v>
      </c>
      <c r="K194" s="19">
        <v>0.57819891707039039</v>
      </c>
      <c r="L194" s="19">
        <v>0.70810747112891825</v>
      </c>
      <c r="M194" s="19">
        <v>0.72219524040796501</v>
      </c>
      <c r="N194" s="19">
        <v>0.61852201629087478</v>
      </c>
      <c r="O194" s="19" t="s">
        <v>84</v>
      </c>
      <c r="P194" s="19">
        <v>0.6298399900670737</v>
      </c>
    </row>
    <row r="195" spans="1:31" ht="16.5" customHeight="1">
      <c r="A195" s="21" t="s">
        <v>158</v>
      </c>
      <c r="C195" s="18" t="s">
        <v>5</v>
      </c>
      <c r="D195" s="20">
        <v>87.358690988633811</v>
      </c>
      <c r="E195" s="20">
        <v>82.370359273092149</v>
      </c>
      <c r="F195" s="20">
        <v>91.793797741777766</v>
      </c>
      <c r="G195" s="20">
        <v>96.523790542731845</v>
      </c>
      <c r="H195" s="20">
        <v>101.07646389579764</v>
      </c>
      <c r="I195" s="20">
        <v>113.35422818523097</v>
      </c>
      <c r="J195" s="20">
        <v>143.28577069507318</v>
      </c>
      <c r="K195" s="20">
        <v>190.14630734326482</v>
      </c>
      <c r="L195" s="20">
        <v>128.00222615295806</v>
      </c>
      <c r="M195" s="20">
        <v>111.05373485032042</v>
      </c>
      <c r="N195" s="20">
        <v>97.792364304501859</v>
      </c>
      <c r="O195" s="20" t="s">
        <v>84</v>
      </c>
      <c r="P195" s="46">
        <v>113.53594082922292</v>
      </c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D195" s="22"/>
      <c r="AE195" s="22"/>
    </row>
    <row r="196" spans="1:31" ht="16.5" customHeight="1">
      <c r="A196" s="21" t="s">
        <v>159</v>
      </c>
      <c r="C196" s="18" t="s">
        <v>6</v>
      </c>
      <c r="D196" s="20">
        <v>44.255826693936889</v>
      </c>
      <c r="E196" s="20">
        <v>45.025348132122616</v>
      </c>
      <c r="F196" s="20">
        <v>62.236765488216086</v>
      </c>
      <c r="G196" s="20">
        <v>60.385941094815649</v>
      </c>
      <c r="H196" s="20">
        <v>65.604465989555123</v>
      </c>
      <c r="I196" s="20">
        <v>73.029625007373767</v>
      </c>
      <c r="J196" s="20">
        <v>92.903828240767126</v>
      </c>
      <c r="K196" s="20">
        <v>109.94238899080935</v>
      </c>
      <c r="L196" s="20">
        <v>90.63933266004301</v>
      </c>
      <c r="M196" s="20">
        <v>80.202478738429562</v>
      </c>
      <c r="N196" s="20">
        <v>60.48673034747226</v>
      </c>
      <c r="O196" s="20" t="s">
        <v>84</v>
      </c>
      <c r="P196" s="46">
        <v>71.509475844133632</v>
      </c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</row>
    <row r="197" spans="1:31" ht="6" customHeight="1"/>
    <row r="198" spans="1:31" ht="6" customHeight="1">
      <c r="D198" s="23"/>
      <c r="E198" s="23"/>
      <c r="F198" s="23"/>
      <c r="G198" s="23"/>
      <c r="H198" s="23"/>
      <c r="I198" s="23"/>
      <c r="J198" s="23"/>
    </row>
    <row r="199" spans="1:31" ht="16.5" customHeight="1">
      <c r="C199" s="24" t="s">
        <v>7</v>
      </c>
    </row>
    <row r="200" spans="1:31" ht="16.5" customHeight="1">
      <c r="A200" s="21" t="s">
        <v>160</v>
      </c>
      <c r="C200" s="25" t="s">
        <v>8</v>
      </c>
      <c r="D200" s="26">
        <v>-5.7719428442367988</v>
      </c>
      <c r="E200" s="26">
        <v>-3.0840901244554408</v>
      </c>
      <c r="F200" s="26">
        <v>0.81275275097283384</v>
      </c>
      <c r="G200" s="26">
        <v>-12.95623309032502</v>
      </c>
      <c r="H200" s="26">
        <v>-7.6375572965413756</v>
      </c>
      <c r="I200" s="26">
        <v>-19.342801436198599</v>
      </c>
      <c r="J200" s="26">
        <v>-1.0779649507288602</v>
      </c>
      <c r="K200" s="26">
        <v>2.0060711964177691</v>
      </c>
      <c r="L200" s="26">
        <v>-3.1271058274150665</v>
      </c>
      <c r="M200" s="26">
        <v>-1.8515929000914588</v>
      </c>
      <c r="N200" s="26">
        <v>-3.0822511621925286</v>
      </c>
      <c r="O200" s="26" t="s">
        <v>84</v>
      </c>
      <c r="P200" s="26">
        <v>-4.998162395943984</v>
      </c>
    </row>
    <row r="201" spans="1:31" ht="16.5" customHeight="1">
      <c r="A201" s="21" t="s">
        <v>161</v>
      </c>
      <c r="C201" s="25" t="s">
        <v>9</v>
      </c>
      <c r="D201" s="47">
        <v>-3.6006433620286771E-2</v>
      </c>
      <c r="E201" s="47">
        <v>-7.7909500996282799E-2</v>
      </c>
      <c r="F201" s="47">
        <v>-5.6892731590406753E-2</v>
      </c>
      <c r="G201" s="47">
        <v>-2.8473270213168811E-2</v>
      </c>
      <c r="H201" s="47">
        <v>-5.7857500191694666E-2</v>
      </c>
      <c r="I201" s="47">
        <v>-0.18918995514967007</v>
      </c>
      <c r="J201" s="47">
        <v>0.36882332572411358</v>
      </c>
      <c r="K201" s="47">
        <v>1.5422957245637541</v>
      </c>
      <c r="L201" s="47">
        <v>8.4315576579977458E-2</v>
      </c>
      <c r="M201" s="47">
        <v>-0.12800528793140875</v>
      </c>
      <c r="N201" s="47">
        <v>2.2356553973312598E-2</v>
      </c>
      <c r="O201" s="47" t="s">
        <v>84</v>
      </c>
      <c r="P201" s="47">
        <v>7.1113254711208551E-2</v>
      </c>
    </row>
    <row r="202" spans="1:31" ht="16.5" customHeight="1">
      <c r="A202" s="21" t="s">
        <v>162</v>
      </c>
      <c r="C202" s="25" t="s">
        <v>10</v>
      </c>
      <c r="D202" s="47">
        <v>-0.13460529822805145</v>
      </c>
      <c r="E202" s="47">
        <v>-0.12715623732438197</v>
      </c>
      <c r="F202" s="47">
        <v>-4.5450166844425044E-2</v>
      </c>
      <c r="G202" s="47">
        <v>-0.19515548765299406</v>
      </c>
      <c r="H202" s="47">
        <v>-0.15704879355334012</v>
      </c>
      <c r="I202" s="47">
        <v>-0.37641159952462211</v>
      </c>
      <c r="J202" s="47">
        <v>0.34643815027058511</v>
      </c>
      <c r="K202" s="47">
        <v>1.6336714121473137</v>
      </c>
      <c r="L202" s="47">
        <v>3.8455852183899797E-2</v>
      </c>
      <c r="M202" s="47">
        <v>-0.14980297756354988</v>
      </c>
      <c r="N202" s="47">
        <v>-2.6171762524375142E-2</v>
      </c>
      <c r="O202" s="47" t="s">
        <v>84</v>
      </c>
      <c r="P202" s="47">
        <v>-7.6367861971102791E-3</v>
      </c>
    </row>
    <row r="203" spans="1:31"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9" t="str">
        <f>+P190</f>
        <v>Source : MKG_destination - Novembre 2024</v>
      </c>
    </row>
    <row r="204" spans="1:31" ht="12.75" customHeight="1">
      <c r="C204" s="4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</row>
    <row r="206" spans="1:31" ht="48" customHeight="1">
      <c r="C206" s="15" t="s">
        <v>58</v>
      </c>
      <c r="D206" s="16">
        <v>45292</v>
      </c>
      <c r="E206" s="16">
        <v>45323</v>
      </c>
      <c r="F206" s="16">
        <v>45352</v>
      </c>
      <c r="G206" s="16">
        <v>45383</v>
      </c>
      <c r="H206" s="16">
        <v>45413</v>
      </c>
      <c r="I206" s="16">
        <v>45444</v>
      </c>
      <c r="J206" s="16">
        <v>45474</v>
      </c>
      <c r="K206" s="16">
        <v>45505</v>
      </c>
      <c r="L206" s="16">
        <v>45536</v>
      </c>
      <c r="M206" s="16">
        <v>45566</v>
      </c>
      <c r="N206" s="16">
        <v>45597</v>
      </c>
      <c r="O206" s="16">
        <v>45627</v>
      </c>
      <c r="P206" s="17" t="s">
        <v>3</v>
      </c>
    </row>
    <row r="207" spans="1:31" ht="16.5" customHeight="1">
      <c r="A207" s="21" t="s">
        <v>163</v>
      </c>
      <c r="C207" s="18" t="s">
        <v>4</v>
      </c>
      <c r="D207" s="19">
        <v>0.50315439320945166</v>
      </c>
      <c r="E207" s="19">
        <v>0.4570797003561341</v>
      </c>
      <c r="F207" s="19">
        <v>0.63470818014705888</v>
      </c>
      <c r="G207" s="19">
        <v>0.61354546262554444</v>
      </c>
      <c r="H207" s="19">
        <v>0.66387858929033372</v>
      </c>
      <c r="I207" s="19">
        <v>0.62868998221695316</v>
      </c>
      <c r="J207" s="19">
        <v>0.67988239746164814</v>
      </c>
      <c r="K207" s="19">
        <v>0.72237343494828521</v>
      </c>
      <c r="L207" s="19">
        <v>0.76929681717246479</v>
      </c>
      <c r="M207" s="19">
        <v>0.72075817968055511</v>
      </c>
      <c r="N207" s="19">
        <v>0.60986467236467234</v>
      </c>
      <c r="O207" s="19" t="s">
        <v>84</v>
      </c>
      <c r="P207" s="19">
        <v>0.63748723892977155</v>
      </c>
    </row>
    <row r="208" spans="1:31" ht="16.5" customHeight="1">
      <c r="A208" s="21" t="s">
        <v>164</v>
      </c>
      <c r="C208" s="18" t="s">
        <v>5</v>
      </c>
      <c r="D208" s="20">
        <v>111.97771660919868</v>
      </c>
      <c r="E208" s="20">
        <v>113.35208882573214</v>
      </c>
      <c r="F208" s="20">
        <v>125.90736223300752</v>
      </c>
      <c r="G208" s="20">
        <v>124.81253847964653</v>
      </c>
      <c r="H208" s="20">
        <v>128.67131486231978</v>
      </c>
      <c r="I208" s="20">
        <v>137.63631435036771</v>
      </c>
      <c r="J208" s="20">
        <v>175.59421026716905</v>
      </c>
      <c r="K208" s="20">
        <v>192.81354732677588</v>
      </c>
      <c r="L208" s="20">
        <v>158.11538674325521</v>
      </c>
      <c r="M208" s="20">
        <v>141.55221056296003</v>
      </c>
      <c r="N208" s="20">
        <v>123.95246426399027</v>
      </c>
      <c r="O208" s="20" t="s">
        <v>84</v>
      </c>
      <c r="P208" s="46">
        <v>142.15487042276061</v>
      </c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D208" s="22"/>
      <c r="AE208" s="22"/>
    </row>
    <row r="209" spans="1:31" ht="16.5" customHeight="1">
      <c r="A209" s="21" t="s">
        <v>165</v>
      </c>
      <c r="C209" s="18" t="s">
        <v>6</v>
      </c>
      <c r="D209" s="20">
        <v>56.342080053481304</v>
      </c>
      <c r="E209" s="20">
        <v>51.810938795207541</v>
      </c>
      <c r="F209" s="20">
        <v>79.914432750028723</v>
      </c>
      <c r="G209" s="20">
        <v>76.578166662963298</v>
      </c>
      <c r="H209" s="20">
        <v>85.422130992929212</v>
      </c>
      <c r="I209" s="20">
        <v>86.530572021339651</v>
      </c>
      <c r="J209" s="20">
        <v>119.38341265682764</v>
      </c>
      <c r="K209" s="20">
        <v>139.28338448700686</v>
      </c>
      <c r="L209" s="20">
        <v>121.63766376757957</v>
      </c>
      <c r="M209" s="20">
        <v>102.02491361511771</v>
      </c>
      <c r="N209" s="20">
        <v>75.59422900715218</v>
      </c>
      <c r="O209" s="20" t="s">
        <v>84</v>
      </c>
      <c r="P209" s="46">
        <v>90.621915846225122</v>
      </c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</row>
    <row r="210" spans="1:31" ht="6" customHeight="1"/>
    <row r="211" spans="1:31" ht="6" customHeight="1">
      <c r="D211" s="23"/>
      <c r="E211" s="23"/>
      <c r="F211" s="23"/>
      <c r="G211" s="23"/>
      <c r="H211" s="23"/>
      <c r="I211" s="23"/>
      <c r="J211" s="23"/>
    </row>
    <row r="212" spans="1:31" ht="16.5" customHeight="1">
      <c r="C212" s="24" t="s">
        <v>7</v>
      </c>
    </row>
    <row r="213" spans="1:31" ht="16.5" customHeight="1">
      <c r="A213" s="21" t="s">
        <v>166</v>
      </c>
      <c r="C213" s="25" t="s">
        <v>8</v>
      </c>
      <c r="D213" s="26">
        <v>0.85249816546573709</v>
      </c>
      <c r="E213" s="26">
        <v>-3.2667219783984791</v>
      </c>
      <c r="F213" s="26">
        <v>6.9081499135762447</v>
      </c>
      <c r="G213" s="26">
        <v>-8.9083198257633445</v>
      </c>
      <c r="H213" s="26">
        <v>0.92962402685879963</v>
      </c>
      <c r="I213" s="26">
        <v>-18.964125919121134</v>
      </c>
      <c r="J213" s="26">
        <v>4.3194235324384156</v>
      </c>
      <c r="K213" s="26">
        <v>15.853903746756991</v>
      </c>
      <c r="L213" s="26">
        <v>9.6829168801201959</v>
      </c>
      <c r="M213" s="26">
        <v>5.6425718947570864</v>
      </c>
      <c r="N213" s="26">
        <v>1.6949044027185667</v>
      </c>
      <c r="O213" s="26" t="s">
        <v>84</v>
      </c>
      <c r="P213" s="26">
        <v>0.96804323879413623</v>
      </c>
    </row>
    <row r="214" spans="1:31" ht="16.5" customHeight="1">
      <c r="A214" s="21" t="s">
        <v>167</v>
      </c>
      <c r="C214" s="25" t="s">
        <v>9</v>
      </c>
      <c r="D214" s="47">
        <v>-6.5384755722741605E-2</v>
      </c>
      <c r="E214" s="47">
        <v>-6.8606227928318941E-2</v>
      </c>
      <c r="F214" s="47">
        <v>-2.5031612948606119E-2</v>
      </c>
      <c r="G214" s="47">
        <v>-4.9539248299350969E-2</v>
      </c>
      <c r="H214" s="47">
        <v>-0.13505508267504285</v>
      </c>
      <c r="I214" s="47">
        <v>-0.24213690767389573</v>
      </c>
      <c r="J214" s="47">
        <v>0.22179026534041624</v>
      </c>
      <c r="K214" s="47">
        <v>0.89337254790571841</v>
      </c>
      <c r="L214" s="47">
        <v>-1.1997113118091929E-2</v>
      </c>
      <c r="M214" s="47">
        <v>-0.26453469700678367</v>
      </c>
      <c r="N214" s="47">
        <v>2.8279090780002125E-2</v>
      </c>
      <c r="O214" s="47" t="s">
        <v>84</v>
      </c>
      <c r="P214" s="47">
        <v>-1.423838967554647E-2</v>
      </c>
    </row>
    <row r="215" spans="1:31" ht="16.5" customHeight="1">
      <c r="A215" s="21" t="s">
        <v>168</v>
      </c>
      <c r="C215" s="25" t="s">
        <v>10</v>
      </c>
      <c r="D215" s="47">
        <v>-4.9276579327444114E-2</v>
      </c>
      <c r="E215" s="47">
        <v>-0.13073228489054589</v>
      </c>
      <c r="F215" s="47">
        <v>9.4043883396555783E-2</v>
      </c>
      <c r="G215" s="47">
        <v>-0.17004398756435779</v>
      </c>
      <c r="H215" s="47">
        <v>-0.12277131764140947</v>
      </c>
      <c r="I215" s="47">
        <v>-0.4177651910032163</v>
      </c>
      <c r="J215" s="47">
        <v>0.30467903157882192</v>
      </c>
      <c r="K215" s="47">
        <v>1.425751314887135</v>
      </c>
      <c r="L215" s="47">
        <v>0.13026623373832957</v>
      </c>
      <c r="M215" s="47">
        <v>-0.20206724142498422</v>
      </c>
      <c r="N215" s="47">
        <v>5.7673403813600643E-2</v>
      </c>
      <c r="O215" s="47" t="s">
        <v>84</v>
      </c>
      <c r="P215" s="47">
        <v>9.6150704417552468E-4</v>
      </c>
    </row>
    <row r="216" spans="1:31"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9" t="str">
        <f>+P203</f>
        <v>Source : MKG_destination - Novembre 2024</v>
      </c>
    </row>
    <row r="217" spans="1:31" ht="12.75" customHeight="1">
      <c r="C217" s="4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</row>
    <row r="219" spans="1:31" ht="48" customHeight="1">
      <c r="C219" s="15" t="s">
        <v>60</v>
      </c>
      <c r="D219" s="16">
        <v>45292</v>
      </c>
      <c r="E219" s="16">
        <v>45323</v>
      </c>
      <c r="F219" s="16">
        <v>45352</v>
      </c>
      <c r="G219" s="16">
        <v>45383</v>
      </c>
      <c r="H219" s="16">
        <v>45413</v>
      </c>
      <c r="I219" s="16">
        <v>45444</v>
      </c>
      <c r="J219" s="16">
        <v>45474</v>
      </c>
      <c r="K219" s="16">
        <v>45505</v>
      </c>
      <c r="L219" s="16">
        <v>45536</v>
      </c>
      <c r="M219" s="16">
        <v>45566</v>
      </c>
      <c r="N219" s="16">
        <v>45597</v>
      </c>
      <c r="O219" s="16">
        <v>45627</v>
      </c>
      <c r="P219" s="17" t="s">
        <v>3</v>
      </c>
    </row>
    <row r="220" spans="1:31" ht="16.5" customHeight="1">
      <c r="C220" s="18" t="s">
        <v>4</v>
      </c>
      <c r="D220" s="19">
        <v>0.49717249107445338</v>
      </c>
      <c r="E220" s="19">
        <v>0.510800587919781</v>
      </c>
      <c r="F220" s="19">
        <v>0.63796731178873178</v>
      </c>
      <c r="G220" s="19">
        <v>0.61788585019438214</v>
      </c>
      <c r="H220" s="19">
        <v>0.6652147586772662</v>
      </c>
      <c r="I220" s="19">
        <v>0.63907494082203575</v>
      </c>
      <c r="J220" s="19">
        <v>0.65343513441263346</v>
      </c>
      <c r="K220" s="19">
        <v>0.63325540619520748</v>
      </c>
      <c r="L220" s="19">
        <v>0.73494064883446131</v>
      </c>
      <c r="M220" s="19">
        <v>0.72611780019524896</v>
      </c>
      <c r="N220" s="19">
        <v>0.61087145251058272</v>
      </c>
      <c r="O220" s="19" t="s">
        <v>84</v>
      </c>
      <c r="P220" s="19">
        <v>0.63020207010398721</v>
      </c>
    </row>
    <row r="221" spans="1:31" ht="16.5" customHeight="1">
      <c r="C221" s="18" t="s">
        <v>5</v>
      </c>
      <c r="D221" s="20">
        <v>87.151239115407805</v>
      </c>
      <c r="E221" s="20">
        <v>83.900071936068954</v>
      </c>
      <c r="F221" s="20">
        <v>94.008927437522331</v>
      </c>
      <c r="G221" s="20">
        <v>98.201101912122709</v>
      </c>
      <c r="H221" s="20">
        <v>99.984583844883815</v>
      </c>
      <c r="I221" s="20">
        <v>108.31070037842117</v>
      </c>
      <c r="J221" s="20">
        <v>142.19793108835239</v>
      </c>
      <c r="K221" s="20">
        <v>167.85590806542584</v>
      </c>
      <c r="L221" s="20">
        <v>117.91674736217055</v>
      </c>
      <c r="M221" s="20">
        <v>107.49082842834639</v>
      </c>
      <c r="N221" s="20">
        <v>93.653048183251627</v>
      </c>
      <c r="O221" s="20" t="s">
        <v>84</v>
      </c>
      <c r="P221" s="46">
        <v>110.46081804445795</v>
      </c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D221" s="22"/>
      <c r="AE221" s="22"/>
    </row>
    <row r="222" spans="1:31" ht="16.5" customHeight="1">
      <c r="C222" s="18" t="s">
        <v>6</v>
      </c>
      <c r="D222" s="20">
        <v>43.329198651232637</v>
      </c>
      <c r="E222" s="20">
        <v>42.856206071455937</v>
      </c>
      <c r="F222" s="20">
        <v>59.974622721458068</v>
      </c>
      <c r="G222" s="20">
        <v>60.677071344997103</v>
      </c>
      <c r="H222" s="20">
        <v>66.511220813821282</v>
      </c>
      <c r="I222" s="20">
        <v>69.218654434732755</v>
      </c>
      <c r="J222" s="20">
        <v>92.917124213915926</v>
      </c>
      <c r="K222" s="20">
        <v>106.29566124423664</v>
      </c>
      <c r="L222" s="20">
        <v>86.661810814802877</v>
      </c>
      <c r="M222" s="20">
        <v>78.051003879555807</v>
      </c>
      <c r="N222" s="20">
        <v>57.20997357574651</v>
      </c>
      <c r="O222" s="20" t="s">
        <v>84</v>
      </c>
      <c r="P222" s="46">
        <v>69.612636196997258</v>
      </c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</row>
    <row r="223" spans="1:31" ht="6" customHeight="1"/>
    <row r="224" spans="1:31" ht="6" customHeight="1">
      <c r="D224" s="23"/>
      <c r="E224" s="23"/>
      <c r="F224" s="23"/>
      <c r="G224" s="23"/>
      <c r="H224" s="23"/>
      <c r="I224" s="23"/>
      <c r="J224" s="23"/>
    </row>
    <row r="225" spans="1:31" ht="16.5" customHeight="1">
      <c r="C225" s="24" t="s">
        <v>7</v>
      </c>
    </row>
    <row r="226" spans="1:31" ht="16.5" customHeight="1">
      <c r="C226" s="25" t="s">
        <v>8</v>
      </c>
      <c r="D226" s="26">
        <v>-4.0142575918854178</v>
      </c>
      <c r="E226" s="26">
        <v>-4.8209003264492178</v>
      </c>
      <c r="F226" s="26">
        <v>-5.4444549078969118E-2</v>
      </c>
      <c r="G226" s="26">
        <v>-10.504687158133875</v>
      </c>
      <c r="H226" s="26">
        <v>-3.7927277203395948</v>
      </c>
      <c r="I226" s="26">
        <v>-18.910811799513517</v>
      </c>
      <c r="J226" s="26">
        <v>1.9531275203275245</v>
      </c>
      <c r="K226" s="26">
        <v>9.4775765464901625</v>
      </c>
      <c r="L226" s="26">
        <v>3.4501487221638594</v>
      </c>
      <c r="M226" s="26">
        <v>3.3081248299878463</v>
      </c>
      <c r="N226" s="26">
        <v>-0.41085090965300441</v>
      </c>
      <c r="O226" s="26" t="s">
        <v>84</v>
      </c>
      <c r="P226" s="26">
        <v>-2.2240425700110311</v>
      </c>
    </row>
    <row r="227" spans="1:31" ht="16.5" customHeight="1">
      <c r="C227" s="25" t="s">
        <v>9</v>
      </c>
      <c r="D227" s="47">
        <v>1.2299905543434742E-2</v>
      </c>
      <c r="E227" s="47">
        <v>-2.3343866365489796E-2</v>
      </c>
      <c r="F227" s="47">
        <v>7.7626333862090835E-3</v>
      </c>
      <c r="G227" s="47">
        <v>-1.2220021192030917E-2</v>
      </c>
      <c r="H227" s="47">
        <v>-7.97508470136018E-2</v>
      </c>
      <c r="I227" s="47">
        <v>-0.21775254963595381</v>
      </c>
      <c r="J227" s="47">
        <v>0.30978964681483423</v>
      </c>
      <c r="K227" s="47">
        <v>1.0812091473387726</v>
      </c>
      <c r="L227" s="47">
        <v>-2.3625391290345243E-2</v>
      </c>
      <c r="M227" s="47">
        <v>-0.18527068345963027</v>
      </c>
      <c r="N227" s="47">
        <v>-2.3108157220937398E-2</v>
      </c>
      <c r="O227" s="47" t="s">
        <v>84</v>
      </c>
      <c r="P227" s="47">
        <v>3.5017746386343251E-2</v>
      </c>
    </row>
    <row r="228" spans="1:31" ht="16.5" customHeight="1">
      <c r="C228" s="25" t="s">
        <v>10</v>
      </c>
      <c r="D228" s="47">
        <v>-6.3328581925412575E-2</v>
      </c>
      <c r="E228" s="47">
        <v>-0.10757071949501262</v>
      </c>
      <c r="F228" s="47">
        <v>6.9033354715219986E-3</v>
      </c>
      <c r="G228" s="47">
        <v>-0.15575093832853482</v>
      </c>
      <c r="H228" s="47">
        <v>-0.12938881905973476</v>
      </c>
      <c r="I228" s="47">
        <v>-0.39637168651628751</v>
      </c>
      <c r="J228" s="47">
        <v>0.35014570661583977</v>
      </c>
      <c r="K228" s="47">
        <v>1.4475148998906655</v>
      </c>
      <c r="L228" s="47">
        <v>2.4467830693934989E-2</v>
      </c>
      <c r="M228" s="47">
        <v>-0.14638058055820147</v>
      </c>
      <c r="N228" s="47">
        <v>-2.9634498358777406E-2</v>
      </c>
      <c r="O228" s="47" t="s">
        <v>84</v>
      </c>
      <c r="P228" s="47">
        <v>-2.6388446210623417E-4</v>
      </c>
    </row>
    <row r="229" spans="1:31"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9" t="str">
        <f>+P216</f>
        <v>Source : MKG_destination - Novembre 2024</v>
      </c>
    </row>
    <row r="230" spans="1:31" ht="12.75" customHeight="1">
      <c r="C230" s="4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</row>
    <row r="232" spans="1:31" ht="24">
      <c r="C232" s="45" t="s">
        <v>72</v>
      </c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</row>
    <row r="233" spans="1:31" ht="48" customHeight="1">
      <c r="C233" s="15" t="s">
        <v>56</v>
      </c>
      <c r="D233" s="16">
        <v>45292</v>
      </c>
      <c r="E233" s="16">
        <v>45323</v>
      </c>
      <c r="F233" s="16">
        <v>45352</v>
      </c>
      <c r="G233" s="16">
        <v>45383</v>
      </c>
      <c r="H233" s="16">
        <v>45413</v>
      </c>
      <c r="I233" s="16">
        <v>45444</v>
      </c>
      <c r="J233" s="16">
        <v>45474</v>
      </c>
      <c r="K233" s="16">
        <v>45505</v>
      </c>
      <c r="L233" s="16">
        <v>45536</v>
      </c>
      <c r="M233" s="16">
        <v>45566</v>
      </c>
      <c r="N233" s="16">
        <v>45597</v>
      </c>
      <c r="O233" s="16">
        <v>45627</v>
      </c>
      <c r="P233" s="17" t="s">
        <v>3</v>
      </c>
    </row>
    <row r="234" spans="1:31" ht="16.5" customHeight="1">
      <c r="A234" s="21" t="s">
        <v>169</v>
      </c>
      <c r="C234" s="18" t="s">
        <v>4</v>
      </c>
      <c r="D234" s="19">
        <v>0.5483054996464124</v>
      </c>
      <c r="E234" s="19">
        <v>0.56725010176193524</v>
      </c>
      <c r="F234" s="19">
        <v>0.69841701572104664</v>
      </c>
      <c r="G234" s="19">
        <v>0.65511523327712196</v>
      </c>
      <c r="H234" s="19">
        <v>0.75529021378447481</v>
      </c>
      <c r="I234" s="19">
        <v>0.70531197301854975</v>
      </c>
      <c r="J234" s="19">
        <v>0.73013109938530163</v>
      </c>
      <c r="K234" s="19">
        <v>0.70464559647500413</v>
      </c>
      <c r="L234" s="19">
        <v>0.70073074761101739</v>
      </c>
      <c r="M234" s="19">
        <v>0.7616819887939944</v>
      </c>
      <c r="N234" s="19">
        <v>0.61239460370994936</v>
      </c>
      <c r="O234" s="19" t="s">
        <v>84</v>
      </c>
      <c r="P234" s="19">
        <v>0.67704311494802549</v>
      </c>
    </row>
    <row r="235" spans="1:31" ht="16.5" customHeight="1">
      <c r="A235" s="21" t="s">
        <v>170</v>
      </c>
      <c r="C235" s="18" t="s">
        <v>5</v>
      </c>
      <c r="D235" s="20">
        <v>62.783281312007041</v>
      </c>
      <c r="E235" s="20">
        <v>61.984515152485905</v>
      </c>
      <c r="F235" s="20">
        <v>68.34262336679258</v>
      </c>
      <c r="G235" s="20">
        <v>68.209491404875806</v>
      </c>
      <c r="H235" s="20">
        <v>71.960957897070472</v>
      </c>
      <c r="I235" s="20">
        <v>73.335586178770669</v>
      </c>
      <c r="J235" s="20">
        <v>93.515628783433911</v>
      </c>
      <c r="K235" s="20">
        <v>93.194177128768288</v>
      </c>
      <c r="L235" s="20">
        <v>73.112356077280197</v>
      </c>
      <c r="M235" s="20">
        <v>69.206810857377519</v>
      </c>
      <c r="N235" s="20">
        <v>63.420011782034514</v>
      </c>
      <c r="O235" s="20" t="s">
        <v>84</v>
      </c>
      <c r="P235" s="46">
        <v>73.331506294470927</v>
      </c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D235" s="22"/>
      <c r="AE235" s="22"/>
    </row>
    <row r="236" spans="1:31" ht="16.5" customHeight="1">
      <c r="A236" s="21" t="s">
        <v>171</v>
      </c>
      <c r="C236" s="18" t="s">
        <v>6</v>
      </c>
      <c r="D236" s="20">
        <v>34.424418429221291</v>
      </c>
      <c r="E236" s="20">
        <v>35.160722527911844</v>
      </c>
      <c r="F236" s="20">
        <v>47.731651058382745</v>
      </c>
      <c r="G236" s="20">
        <v>44.685076873419057</v>
      </c>
      <c r="H236" s="20">
        <v>54.351407274213948</v>
      </c>
      <c r="I236" s="20">
        <v>51.724466980220626</v>
      </c>
      <c r="J236" s="20">
        <v>68.278668853356365</v>
      </c>
      <c r="K236" s="20">
        <v>65.668866530898114</v>
      </c>
      <c r="L236" s="20">
        <v>51.232075933635471</v>
      </c>
      <c r="M236" s="20">
        <v>52.713581331937114</v>
      </c>
      <c r="N236" s="20">
        <v>38.838072982539344</v>
      </c>
      <c r="O236" s="20" t="s">
        <v>84</v>
      </c>
      <c r="P236" s="46">
        <v>49.64859144543933</v>
      </c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</row>
    <row r="237" spans="1:31" ht="6" customHeight="1"/>
    <row r="238" spans="1:31" ht="6" customHeight="1">
      <c r="D238" s="23"/>
      <c r="E238" s="23"/>
      <c r="F238" s="23"/>
      <c r="G238" s="23"/>
      <c r="H238" s="23"/>
      <c r="I238" s="23"/>
      <c r="J238" s="23"/>
    </row>
    <row r="239" spans="1:31" ht="16.5" customHeight="1">
      <c r="C239" s="24" t="s">
        <v>7</v>
      </c>
    </row>
    <row r="240" spans="1:31" ht="16.5" customHeight="1">
      <c r="A240" s="21" t="s">
        <v>172</v>
      </c>
      <c r="C240" s="25" t="s">
        <v>8</v>
      </c>
      <c r="D240" s="26">
        <v>-8.6547353533155675</v>
      </c>
      <c r="E240" s="26">
        <v>-8.939889847897053</v>
      </c>
      <c r="F240" s="26">
        <v>-1.9039329815590422</v>
      </c>
      <c r="G240" s="26">
        <v>-16.81000562113547</v>
      </c>
      <c r="H240" s="26">
        <v>-6.1306642006201395</v>
      </c>
      <c r="I240" s="26">
        <v>-16.90275435637999</v>
      </c>
      <c r="J240" s="26">
        <v>-6.1252243921014031</v>
      </c>
      <c r="K240" s="26">
        <v>-0.75069357558613659</v>
      </c>
      <c r="L240" s="26">
        <v>-8.2209106239460432</v>
      </c>
      <c r="M240" s="26">
        <v>-0.36990697927433702</v>
      </c>
      <c r="N240" s="26">
        <v>0.76728499156829555</v>
      </c>
      <c r="O240" s="26" t="s">
        <v>84</v>
      </c>
      <c r="P240" s="26">
        <v>-6.7014301416547184</v>
      </c>
    </row>
    <row r="241" spans="1:31" ht="16.5" customHeight="1">
      <c r="A241" s="21" t="s">
        <v>173</v>
      </c>
      <c r="C241" s="25" t="s">
        <v>9</v>
      </c>
      <c r="D241" s="47">
        <v>-1.2116446213518151E-3</v>
      </c>
      <c r="E241" s="47">
        <v>-3.7917503112803841E-2</v>
      </c>
      <c r="F241" s="47">
        <v>2.5202901449963955E-2</v>
      </c>
      <c r="G241" s="47">
        <v>-0.11312005085552712</v>
      </c>
      <c r="H241" s="47">
        <v>-4.3051573700109924E-2</v>
      </c>
      <c r="I241" s="47">
        <v>-8.3655764381905806E-2</v>
      </c>
      <c r="J241" s="47">
        <v>0.23743062308882501</v>
      </c>
      <c r="K241" s="47">
        <v>0.27176590087972174</v>
      </c>
      <c r="L241" s="47">
        <v>-4.2889544388180378E-2</v>
      </c>
      <c r="M241" s="47">
        <v>-8.9282584787240271E-2</v>
      </c>
      <c r="N241" s="47">
        <v>-3.5957863037861304E-2</v>
      </c>
      <c r="O241" s="47" t="s">
        <v>84</v>
      </c>
      <c r="P241" s="47">
        <v>8.5750386492833286E-3</v>
      </c>
    </row>
    <row r="242" spans="1:31" ht="16.5" customHeight="1">
      <c r="A242" s="21" t="s">
        <v>174</v>
      </c>
      <c r="C242" s="25" t="s">
        <v>10</v>
      </c>
      <c r="D242" s="47">
        <v>-0.13737310072069875</v>
      </c>
      <c r="E242" s="47">
        <v>-0.16889937537037014</v>
      </c>
      <c r="F242" s="47">
        <v>-2.0031805507552125E-3</v>
      </c>
      <c r="G242" s="47">
        <v>-0.29422039144388812</v>
      </c>
      <c r="H242" s="47">
        <v>-0.11489521866829933</v>
      </c>
      <c r="I242" s="47">
        <v>-0.26080367119367154</v>
      </c>
      <c r="J242" s="47">
        <v>0.1416547857504955</v>
      </c>
      <c r="K242" s="47">
        <v>0.25835997380326736</v>
      </c>
      <c r="L242" s="47">
        <v>-0.14338665759723268</v>
      </c>
      <c r="M242" s="47">
        <v>-9.368406198940582E-2</v>
      </c>
      <c r="N242" s="47">
        <v>-2.3725872733405762E-2</v>
      </c>
      <c r="O242" s="47" t="s">
        <v>84</v>
      </c>
      <c r="P242" s="47">
        <v>-8.2263316233979866E-2</v>
      </c>
    </row>
    <row r="243" spans="1:31"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9" t="str">
        <f>+P229</f>
        <v>Source : MKG_destination - Novembre 2024</v>
      </c>
    </row>
    <row r="244" spans="1:31" ht="12.75" customHeight="1">
      <c r="C244" s="4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</row>
    <row r="246" spans="1:31" ht="48" customHeight="1">
      <c r="C246" s="15" t="s">
        <v>57</v>
      </c>
      <c r="D246" s="16">
        <v>45292</v>
      </c>
      <c r="E246" s="16">
        <v>45323</v>
      </c>
      <c r="F246" s="16">
        <v>45352</v>
      </c>
      <c r="G246" s="16">
        <v>45383</v>
      </c>
      <c r="H246" s="16">
        <v>45413</v>
      </c>
      <c r="I246" s="16">
        <v>45444</v>
      </c>
      <c r="J246" s="16">
        <v>45474</v>
      </c>
      <c r="K246" s="16">
        <v>45505</v>
      </c>
      <c r="L246" s="16">
        <v>45536</v>
      </c>
      <c r="M246" s="16">
        <v>45566</v>
      </c>
      <c r="N246" s="16">
        <v>45597</v>
      </c>
      <c r="O246" s="16">
        <v>45627</v>
      </c>
      <c r="P246" s="17" t="s">
        <v>3</v>
      </c>
    </row>
    <row r="247" spans="1:31" ht="16.5" customHeight="1">
      <c r="A247" s="21" t="s">
        <v>175</v>
      </c>
      <c r="C247" s="18" t="s">
        <v>4</v>
      </c>
      <c r="D247" s="19">
        <v>0.56461581402767258</v>
      </c>
      <c r="E247" s="19">
        <v>0.52337922509696944</v>
      </c>
      <c r="F247" s="19">
        <v>0.67410981299094863</v>
      </c>
      <c r="G247" s="19">
        <v>0.61491553358055218</v>
      </c>
      <c r="H247" s="19">
        <v>0.67578452091391206</v>
      </c>
      <c r="I247" s="19">
        <v>0.72369180057684379</v>
      </c>
      <c r="J247" s="19">
        <v>0.68048965269747597</v>
      </c>
      <c r="K247" s="19">
        <v>0.69424618206467559</v>
      </c>
      <c r="L247" s="19">
        <v>0.7358467243510507</v>
      </c>
      <c r="M247" s="19">
        <v>0.69759559791060255</v>
      </c>
      <c r="N247" s="19">
        <v>0.59761021837659667</v>
      </c>
      <c r="O247" s="19" t="s">
        <v>84</v>
      </c>
      <c r="P247" s="19">
        <v>0.65352840248694721</v>
      </c>
    </row>
    <row r="248" spans="1:31" ht="16.5" customHeight="1">
      <c r="A248" s="21" t="s">
        <v>176</v>
      </c>
      <c r="C248" s="18" t="s">
        <v>5</v>
      </c>
      <c r="D248" s="20">
        <v>77.34805790960452</v>
      </c>
      <c r="E248" s="20">
        <v>76.017347643843152</v>
      </c>
      <c r="F248" s="20">
        <v>82.503844557775352</v>
      </c>
      <c r="G248" s="20">
        <v>80.780121364915573</v>
      </c>
      <c r="H248" s="20">
        <v>86.60186005539002</v>
      </c>
      <c r="I248" s="20">
        <v>91.49121649752334</v>
      </c>
      <c r="J248" s="20">
        <v>121.26781548473573</v>
      </c>
      <c r="K248" s="20">
        <v>123.18414656144104</v>
      </c>
      <c r="L248" s="20">
        <v>96.450485399518456</v>
      </c>
      <c r="M248" s="20">
        <v>86.201746257859384</v>
      </c>
      <c r="N248" s="20">
        <v>80.356737527147686</v>
      </c>
      <c r="O248" s="20" t="s">
        <v>84</v>
      </c>
      <c r="P248" s="46">
        <v>92.109898006461862</v>
      </c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D248" s="22"/>
      <c r="AE248" s="22"/>
    </row>
    <row r="249" spans="1:31" ht="16.5" customHeight="1">
      <c r="A249" s="21" t="s">
        <v>177</v>
      </c>
      <c r="C249" s="18" t="s">
        <v>6</v>
      </c>
      <c r="D249" s="20">
        <v>43.671936680090916</v>
      </c>
      <c r="E249" s="20">
        <v>39.78590050376156</v>
      </c>
      <c r="F249" s="20">
        <v>55.616651225876232</v>
      </c>
      <c r="G249" s="20">
        <v>49.672951431808819</v>
      </c>
      <c r="H249" s="20">
        <v>58.524196507785398</v>
      </c>
      <c r="I249" s="20">
        <v>66.211443204058511</v>
      </c>
      <c r="J249" s="20">
        <v>82.521493642589419</v>
      </c>
      <c r="K249" s="20">
        <v>85.520123441175883</v>
      </c>
      <c r="L249" s="20">
        <v>70.972773743304487</v>
      </c>
      <c r="M249" s="20">
        <v>60.13395872168946</v>
      </c>
      <c r="N249" s="20">
        <v>48.022007461629585</v>
      </c>
      <c r="O249" s="20" t="s">
        <v>84</v>
      </c>
      <c r="P249" s="46">
        <v>60.19643449739867</v>
      </c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</row>
    <row r="250" spans="1:31" ht="6" customHeight="1"/>
    <row r="251" spans="1:31" ht="6" customHeight="1">
      <c r="D251" s="23"/>
      <c r="E251" s="23"/>
      <c r="F251" s="23"/>
      <c r="G251" s="23"/>
      <c r="H251" s="23"/>
      <c r="I251" s="23"/>
      <c r="J251" s="23"/>
    </row>
    <row r="252" spans="1:31" ht="16.5" customHeight="1">
      <c r="C252" s="24" t="s">
        <v>7</v>
      </c>
    </row>
    <row r="253" spans="1:31" ht="16.5" customHeight="1">
      <c r="A253" s="21" t="s">
        <v>178</v>
      </c>
      <c r="C253" s="25" t="s">
        <v>8</v>
      </c>
      <c r="D253" s="26">
        <v>-1.6826827225965957</v>
      </c>
      <c r="E253" s="26">
        <v>-4.1383268281098733</v>
      </c>
      <c r="F253" s="26">
        <v>2.4682004864627793</v>
      </c>
      <c r="G253" s="26">
        <v>-16.534816646065099</v>
      </c>
      <c r="H253" s="26">
        <v>-8.8241157940906696</v>
      </c>
      <c r="I253" s="26">
        <v>-13.934899052327987</v>
      </c>
      <c r="J253" s="26">
        <v>-7.0975716735117045</v>
      </c>
      <c r="K253" s="26">
        <v>7.2969416643406841</v>
      </c>
      <c r="L253" s="26">
        <v>-4.6518335393489929</v>
      </c>
      <c r="M253" s="26">
        <v>-1.419514334702332</v>
      </c>
      <c r="N253" s="26">
        <v>-1.4132674083230268</v>
      </c>
      <c r="O253" s="26" t="s">
        <v>84</v>
      </c>
      <c r="P253" s="26">
        <v>-4.5268071314522818</v>
      </c>
    </row>
    <row r="254" spans="1:31" ht="16.5" customHeight="1">
      <c r="A254" s="21" t="s">
        <v>179</v>
      </c>
      <c r="C254" s="25" t="s">
        <v>9</v>
      </c>
      <c r="D254" s="47">
        <v>-3.6523924132437213E-2</v>
      </c>
      <c r="E254" s="47">
        <v>-3.0645607409852338E-2</v>
      </c>
      <c r="F254" s="47">
        <v>-1.4240213591426132E-2</v>
      </c>
      <c r="G254" s="47">
        <v>-8.9699148407878404E-2</v>
      </c>
      <c r="H254" s="47">
        <v>-3.7839859816213961E-2</v>
      </c>
      <c r="I254" s="47">
        <v>-7.181091720865207E-2</v>
      </c>
      <c r="J254" s="47">
        <v>0.36426502380079651</v>
      </c>
      <c r="K254" s="47">
        <v>0.48899878822473908</v>
      </c>
      <c r="L254" s="47">
        <v>-1.5534210025205164E-2</v>
      </c>
      <c r="M254" s="47">
        <v>-0.15105221432667948</v>
      </c>
      <c r="N254" s="47">
        <v>-8.5066963773413606E-2</v>
      </c>
      <c r="O254" s="47" t="s">
        <v>84</v>
      </c>
      <c r="P254" s="47">
        <v>2.621273264981383E-2</v>
      </c>
    </row>
    <row r="255" spans="1:31" ht="16.5" customHeight="1">
      <c r="A255" s="21" t="s">
        <v>180</v>
      </c>
      <c r="C255" s="25" t="s">
        <v>10</v>
      </c>
      <c r="D255" s="47">
        <v>-6.440671826329103E-2</v>
      </c>
      <c r="E255" s="47">
        <v>-0.1016755595727088</v>
      </c>
      <c r="F255" s="47">
        <v>2.3224347579256621E-2</v>
      </c>
      <c r="G255" s="47">
        <v>-0.28260390192951246</v>
      </c>
      <c r="H255" s="47">
        <v>-0.14896456052216467</v>
      </c>
      <c r="I255" s="47">
        <v>-0.22167893391830251</v>
      </c>
      <c r="J255" s="47">
        <v>0.23541053253658029</v>
      </c>
      <c r="K255" s="47">
        <v>0.66388279967787245</v>
      </c>
      <c r="L255" s="47">
        <v>-7.4069172995583688E-2</v>
      </c>
      <c r="M255" s="47">
        <v>-0.16798266145567498</v>
      </c>
      <c r="N255" s="47">
        <v>-0.10620403061693218</v>
      </c>
      <c r="O255" s="47" t="s">
        <v>84</v>
      </c>
      <c r="P255" s="47">
        <v>-4.0265380659413985E-2</v>
      </c>
    </row>
    <row r="256" spans="1:31"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9" t="str">
        <f>+P243</f>
        <v>Source : MKG_destination - Novembre 2024</v>
      </c>
    </row>
    <row r="257" spans="1:31" ht="12.75" customHeight="1">
      <c r="C257" s="4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</row>
    <row r="259" spans="1:31" ht="48" customHeight="1">
      <c r="C259" s="15" t="s">
        <v>58</v>
      </c>
      <c r="D259" s="16">
        <v>45292</v>
      </c>
      <c r="E259" s="16">
        <v>45323</v>
      </c>
      <c r="F259" s="16">
        <v>45352</v>
      </c>
      <c r="G259" s="16">
        <v>45383</v>
      </c>
      <c r="H259" s="16">
        <v>45413</v>
      </c>
      <c r="I259" s="16">
        <v>45444</v>
      </c>
      <c r="J259" s="16">
        <v>45474</v>
      </c>
      <c r="K259" s="16">
        <v>45505</v>
      </c>
      <c r="L259" s="16">
        <v>45536</v>
      </c>
      <c r="M259" s="16">
        <v>45566</v>
      </c>
      <c r="N259" s="16">
        <v>45597</v>
      </c>
      <c r="O259" s="16">
        <v>45627</v>
      </c>
      <c r="P259" s="17" t="s">
        <v>3</v>
      </c>
    </row>
    <row r="260" spans="1:31" ht="16.5" customHeight="1">
      <c r="A260" s="21" t="s">
        <v>181</v>
      </c>
      <c r="C260" s="18" t="s">
        <v>4</v>
      </c>
      <c r="D260" s="19">
        <v>0.60380987269896513</v>
      </c>
      <c r="E260" s="19">
        <v>0.5972134874945576</v>
      </c>
      <c r="F260" s="19">
        <v>0.69794402680916579</v>
      </c>
      <c r="G260" s="19">
        <v>0.66078119145747471</v>
      </c>
      <c r="H260" s="19">
        <v>0.70201950817419978</v>
      </c>
      <c r="I260" s="19">
        <v>0.7658299518731716</v>
      </c>
      <c r="J260" s="19">
        <v>0.76571584302325579</v>
      </c>
      <c r="K260" s="19">
        <v>0.6976438604440417</v>
      </c>
      <c r="L260" s="19">
        <v>0.74121643631625478</v>
      </c>
      <c r="M260" s="19">
        <v>0.78685420611306467</v>
      </c>
      <c r="N260" s="19">
        <v>0.59331607437044009</v>
      </c>
      <c r="O260" s="19" t="s">
        <v>84</v>
      </c>
      <c r="P260" s="19">
        <v>0.69273792315191451</v>
      </c>
    </row>
    <row r="261" spans="1:31" ht="16.5" customHeight="1">
      <c r="A261" s="21" t="s">
        <v>182</v>
      </c>
      <c r="C261" s="18" t="s">
        <v>5</v>
      </c>
      <c r="D261" s="20">
        <v>121.28784198202639</v>
      </c>
      <c r="E261" s="20">
        <v>115.7290451599838</v>
      </c>
      <c r="F261" s="20">
        <v>123.5153269368025</v>
      </c>
      <c r="G261" s="20">
        <v>121.4976588525055</v>
      </c>
      <c r="H261" s="20">
        <v>130.69188274624918</v>
      </c>
      <c r="I261" s="20">
        <v>139.79307151438604</v>
      </c>
      <c r="J261" s="20">
        <v>177.56410717463518</v>
      </c>
      <c r="K261" s="20">
        <v>174.32235683087615</v>
      </c>
      <c r="L261" s="20">
        <v>138.09808493690358</v>
      </c>
      <c r="M261" s="20">
        <v>130.35242816832817</v>
      </c>
      <c r="N261" s="20">
        <v>126.8274320706069</v>
      </c>
      <c r="O261" s="20" t="s">
        <v>84</v>
      </c>
      <c r="P261" s="46">
        <v>137.50973611279611</v>
      </c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D261" s="22"/>
      <c r="AE261" s="22"/>
    </row>
    <row r="262" spans="1:31" ht="16.5" customHeight="1">
      <c r="A262" s="21" t="s">
        <v>183</v>
      </c>
      <c r="C262" s="18" t="s">
        <v>6</v>
      </c>
      <c r="D262" s="20">
        <v>73.234796427099553</v>
      </c>
      <c r="E262" s="20">
        <v>69.114946664409075</v>
      </c>
      <c r="F262" s="20">
        <v>86.206784654922558</v>
      </c>
      <c r="G262" s="20">
        <v>80.283367775852383</v>
      </c>
      <c r="H262" s="20">
        <v>91.748251247882038</v>
      </c>
      <c r="I262" s="20">
        <v>107.05772123006511</v>
      </c>
      <c r="J262" s="20">
        <v>135.96365001589754</v>
      </c>
      <c r="K262" s="20">
        <v>121.61492198119619</v>
      </c>
      <c r="L262" s="20">
        <v>102.36057037903113</v>
      </c>
      <c r="M262" s="20">
        <v>102.56835638130015</v>
      </c>
      <c r="N262" s="20">
        <v>75.248754118616148</v>
      </c>
      <c r="O262" s="20" t="s">
        <v>84</v>
      </c>
      <c r="P262" s="46">
        <v>95.258209007946178</v>
      </c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</row>
    <row r="263" spans="1:31" ht="6" customHeight="1"/>
    <row r="264" spans="1:31" ht="6" customHeight="1">
      <c r="D264" s="23"/>
      <c r="E264" s="23"/>
      <c r="F264" s="23"/>
      <c r="G264" s="23"/>
      <c r="H264" s="23"/>
      <c r="I264" s="23"/>
      <c r="J264" s="23"/>
    </row>
    <row r="265" spans="1:31" ht="16.5" customHeight="1">
      <c r="C265" s="24" t="s">
        <v>7</v>
      </c>
    </row>
    <row r="266" spans="1:31" ht="16.5" customHeight="1">
      <c r="A266" s="21" t="s">
        <v>184</v>
      </c>
      <c r="C266" s="25" t="s">
        <v>8</v>
      </c>
      <c r="D266" s="26">
        <v>3.5895689147117715</v>
      </c>
      <c r="E266" s="26">
        <v>11.888401137421257</v>
      </c>
      <c r="F266" s="26">
        <v>13.586262546965012</v>
      </c>
      <c r="G266" s="26">
        <v>-2.7849420596138597</v>
      </c>
      <c r="H266" s="26">
        <v>3.1577368436208508</v>
      </c>
      <c r="I266" s="26">
        <v>-8.2911893420397842</v>
      </c>
      <c r="J266" s="26">
        <v>-1.612268019136287</v>
      </c>
      <c r="K266" s="26">
        <v>-0.42714859735510924</v>
      </c>
      <c r="L266" s="26">
        <v>-3.5577227866696592</v>
      </c>
      <c r="M266" s="26">
        <v>-0.50618941705019571</v>
      </c>
      <c r="N266" s="26">
        <v>0.46921024639619002</v>
      </c>
      <c r="O266" s="26" t="s">
        <v>84</v>
      </c>
      <c r="P266" s="26">
        <v>1.2247146587777924</v>
      </c>
    </row>
    <row r="267" spans="1:31" ht="16.5" customHeight="1">
      <c r="A267" s="21" t="s">
        <v>185</v>
      </c>
      <c r="C267" s="25" t="s">
        <v>9</v>
      </c>
      <c r="D267" s="47">
        <v>5.2171983032374136E-3</v>
      </c>
      <c r="E267" s="47">
        <v>-3.6146622430773045E-2</v>
      </c>
      <c r="F267" s="47">
        <v>1.535239368943575E-2</v>
      </c>
      <c r="G267" s="47">
        <v>-0.12855749410137285</v>
      </c>
      <c r="H267" s="47">
        <v>-5.726016631737485E-2</v>
      </c>
      <c r="I267" s="47">
        <v>-5.596284900520887E-3</v>
      </c>
      <c r="J267" s="47">
        <v>0.33156680299256314</v>
      </c>
      <c r="K267" s="47">
        <v>0.30624201606238044</v>
      </c>
      <c r="L267" s="47">
        <v>9.6620685080472946E-3</v>
      </c>
      <c r="M267" s="47">
        <v>-8.9019501230917508E-2</v>
      </c>
      <c r="N267" s="47">
        <v>2.7654551512132475E-2</v>
      </c>
      <c r="O267" s="47" t="s">
        <v>84</v>
      </c>
      <c r="P267" s="47">
        <v>3.1707088205796152E-2</v>
      </c>
    </row>
    <row r="268" spans="1:31" ht="16.5" customHeight="1">
      <c r="A268" s="21" t="s">
        <v>186</v>
      </c>
      <c r="C268" s="25" t="s">
        <v>10</v>
      </c>
      <c r="D268" s="47">
        <v>6.8753142853802407E-2</v>
      </c>
      <c r="E268" s="47">
        <v>0.20340950283963322</v>
      </c>
      <c r="F268" s="47">
        <v>0.26077670706253575</v>
      </c>
      <c r="G268" s="47">
        <v>-0.1638001458907683</v>
      </c>
      <c r="H268" s="47">
        <v>-1.2857761839458193E-2</v>
      </c>
      <c r="I268" s="47">
        <v>-0.10273759506493008</v>
      </c>
      <c r="J268" s="47">
        <v>0.30410790312943736</v>
      </c>
      <c r="K268" s="47">
        <v>0.29829291724562057</v>
      </c>
      <c r="L268" s="47">
        <v>-3.6580555673824122E-2</v>
      </c>
      <c r="M268" s="47">
        <v>-9.4842449993430389E-2</v>
      </c>
      <c r="N268" s="47">
        <v>3.5846301565454874E-2</v>
      </c>
      <c r="O268" s="47" t="s">
        <v>84</v>
      </c>
      <c r="P268" s="47">
        <v>5.0275257503701321E-2</v>
      </c>
    </row>
    <row r="269" spans="1:31"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9" t="str">
        <f>+P256</f>
        <v>Source : MKG_destination - Novembre 2024</v>
      </c>
    </row>
    <row r="270" spans="1:31" ht="12.75" customHeight="1">
      <c r="C270" s="4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</row>
    <row r="272" spans="1:31" ht="48" customHeight="1">
      <c r="C272" s="15" t="s">
        <v>60</v>
      </c>
      <c r="D272" s="16">
        <v>45292</v>
      </c>
      <c r="E272" s="16">
        <v>45323</v>
      </c>
      <c r="F272" s="16">
        <v>45352</v>
      </c>
      <c r="G272" s="16">
        <v>45383</v>
      </c>
      <c r="H272" s="16">
        <v>45413</v>
      </c>
      <c r="I272" s="16">
        <v>45444</v>
      </c>
      <c r="J272" s="16">
        <v>45474</v>
      </c>
      <c r="K272" s="16">
        <v>45505</v>
      </c>
      <c r="L272" s="16">
        <v>45536</v>
      </c>
      <c r="M272" s="16">
        <v>45566</v>
      </c>
      <c r="N272" s="16">
        <v>45597</v>
      </c>
      <c r="O272" s="16">
        <v>45627</v>
      </c>
      <c r="P272" s="17" t="s">
        <v>3</v>
      </c>
    </row>
    <row r="273" spans="1:31" ht="16.5" customHeight="1">
      <c r="C273" s="18" t="s">
        <v>4</v>
      </c>
      <c r="D273" s="19">
        <v>0.57165936377689186</v>
      </c>
      <c r="E273" s="19">
        <v>0.56385482472438997</v>
      </c>
      <c r="F273" s="19">
        <v>0.69398375114448962</v>
      </c>
      <c r="G273" s="19">
        <v>0.64817565463213622</v>
      </c>
      <c r="H273" s="19">
        <v>0.72025151677165899</v>
      </c>
      <c r="I273" s="19">
        <v>0.72807354423695458</v>
      </c>
      <c r="J273" s="19">
        <v>0.7246714685038913</v>
      </c>
      <c r="K273" s="19">
        <v>0.70350407437029827</v>
      </c>
      <c r="L273" s="19">
        <v>0.72483526471256532</v>
      </c>
      <c r="M273" s="19">
        <v>0.75349316416424528</v>
      </c>
      <c r="N273" s="19">
        <v>0.60772413793103452</v>
      </c>
      <c r="O273" s="19" t="s">
        <v>84</v>
      </c>
      <c r="P273" s="19">
        <v>0.67707169542404111</v>
      </c>
    </row>
    <row r="274" spans="1:31" ht="16.5" customHeight="1">
      <c r="C274" s="18" t="s">
        <v>5</v>
      </c>
      <c r="D274" s="20">
        <v>83.208440629129811</v>
      </c>
      <c r="E274" s="20">
        <v>80.714564254036688</v>
      </c>
      <c r="F274" s="20">
        <v>87.154964138617046</v>
      </c>
      <c r="G274" s="20">
        <v>86.204081150898148</v>
      </c>
      <c r="H274" s="20">
        <v>91.029058506067557</v>
      </c>
      <c r="I274" s="20">
        <v>96.868503040727092</v>
      </c>
      <c r="J274" s="20">
        <v>123.7578673934442</v>
      </c>
      <c r="K274" s="20">
        <v>122.5308654378872</v>
      </c>
      <c r="L274" s="20">
        <v>98.472816921196994</v>
      </c>
      <c r="M274" s="20">
        <v>91.581761427142069</v>
      </c>
      <c r="N274" s="20">
        <v>85.412466048027397</v>
      </c>
      <c r="O274" s="20" t="s">
        <v>84</v>
      </c>
      <c r="P274" s="46">
        <v>96.048082263314569</v>
      </c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D274" s="22"/>
      <c r="AE274" s="22"/>
    </row>
    <row r="275" spans="1:31" ht="16.5" customHeight="1">
      <c r="C275" s="18" t="s">
        <v>6</v>
      </c>
      <c r="D275" s="20">
        <v>47.566884230915633</v>
      </c>
      <c r="E275" s="20">
        <v>45.511296480165363</v>
      </c>
      <c r="F275" s="20">
        <v>60.484128943780931</v>
      </c>
      <c r="G275" s="20">
        <v>55.875386731945213</v>
      </c>
      <c r="H275" s="20">
        <v>65.563817459291243</v>
      </c>
      <c r="I275" s="20">
        <v>70.527394333790383</v>
      </c>
      <c r="J275" s="20">
        <v>89.683795502917064</v>
      </c>
      <c r="K275" s="20">
        <v>86.200963071672405</v>
      </c>
      <c r="L275" s="20">
        <v>71.376570320067813</v>
      </c>
      <c r="M275" s="20">
        <v>69.006231197472303</v>
      </c>
      <c r="N275" s="20">
        <v>51.9072172976012</v>
      </c>
      <c r="O275" s="20" t="s">
        <v>84</v>
      </c>
      <c r="P275" s="46">
        <v>65.031437900250168</v>
      </c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</row>
    <row r="276" spans="1:31" ht="6" customHeight="1"/>
    <row r="277" spans="1:31" ht="6" customHeight="1">
      <c r="D277" s="23"/>
      <c r="E277" s="23"/>
      <c r="F277" s="23"/>
      <c r="G277" s="23"/>
      <c r="H277" s="23"/>
      <c r="I277" s="23"/>
      <c r="J277" s="23"/>
    </row>
    <row r="278" spans="1:31" ht="16.5" customHeight="1">
      <c r="C278" s="24" t="s">
        <v>7</v>
      </c>
    </row>
    <row r="279" spans="1:31" ht="16.5" customHeight="1">
      <c r="C279" s="25" t="s">
        <v>8</v>
      </c>
      <c r="D279" s="26">
        <v>-2.1993777953172922</v>
      </c>
      <c r="E279" s="26">
        <v>-1.0963357093791815</v>
      </c>
      <c r="F279" s="26">
        <v>4.0981081843799334</v>
      </c>
      <c r="G279" s="26">
        <v>-12.6264245472826</v>
      </c>
      <c r="H279" s="26">
        <v>-4.27907420166731</v>
      </c>
      <c r="I279" s="26">
        <v>-13.221916439579429</v>
      </c>
      <c r="J279" s="26">
        <v>-5.3211384402603539</v>
      </c>
      <c r="K279" s="26">
        <v>1.770743480898318</v>
      </c>
      <c r="L279" s="26">
        <v>-5.7299420020688991</v>
      </c>
      <c r="M279" s="26">
        <v>-0.61633888686877247</v>
      </c>
      <c r="N279" s="26">
        <v>-7.1304871844257711E-2</v>
      </c>
      <c r="O279" s="26" t="s">
        <v>84</v>
      </c>
      <c r="P279" s="26">
        <v>-3.5975999704695227</v>
      </c>
    </row>
    <row r="280" spans="1:31" ht="16.5" customHeight="1">
      <c r="C280" s="25" t="s">
        <v>9</v>
      </c>
      <c r="D280" s="47">
        <v>1.8838291368975524E-2</v>
      </c>
      <c r="E280" s="47">
        <v>7.0864047162959576E-3</v>
      </c>
      <c r="F280" s="47">
        <v>3.9039560173404153E-2</v>
      </c>
      <c r="G280" s="47">
        <v>-9.8252259686569809E-2</v>
      </c>
      <c r="H280" s="47">
        <v>-3.9423972949602426E-2</v>
      </c>
      <c r="I280" s="47">
        <v>-4.7866746547170935E-2</v>
      </c>
      <c r="J280" s="47">
        <v>0.30977042201021887</v>
      </c>
      <c r="K280" s="47">
        <v>0.3456069777030184</v>
      </c>
      <c r="L280" s="47">
        <v>5.5505127513355568E-4</v>
      </c>
      <c r="M280" s="47">
        <v>-9.8280332285955563E-2</v>
      </c>
      <c r="N280" s="47">
        <v>-2.1562817305134208E-2</v>
      </c>
      <c r="O280" s="47" t="s">
        <v>84</v>
      </c>
      <c r="P280" s="47">
        <v>3.4936185412993259E-2</v>
      </c>
    </row>
    <row r="281" spans="1:31" ht="16.5" customHeight="1">
      <c r="C281" s="25" t="s">
        <v>10</v>
      </c>
      <c r="D281" s="47">
        <v>-1.8907829345986116E-2</v>
      </c>
      <c r="E281" s="47">
        <v>-1.212149132534357E-2</v>
      </c>
      <c r="F281" s="47">
        <v>0.10424750993571097</v>
      </c>
      <c r="G281" s="47">
        <v>-0.24527270378051358</v>
      </c>
      <c r="H281" s="47">
        <v>-9.3292235798091094E-2</v>
      </c>
      <c r="I281" s="47">
        <v>-0.19420096733239389</v>
      </c>
      <c r="J281" s="47">
        <v>0.22017505794693171</v>
      </c>
      <c r="K281" s="47">
        <v>0.38035087474432006</v>
      </c>
      <c r="L281" s="47">
        <v>-7.2745909871204772E-2</v>
      </c>
      <c r="M281" s="47">
        <v>-0.10559633441938876</v>
      </c>
      <c r="N281" s="47">
        <v>-2.2709481898465889E-2</v>
      </c>
      <c r="O281" s="47" t="s">
        <v>84</v>
      </c>
      <c r="P281" s="47">
        <v>-1.7280327108057714E-2</v>
      </c>
    </row>
    <row r="282" spans="1:31"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9" t="str">
        <f>+P269</f>
        <v>Source : MKG_destination - Novembre 2024</v>
      </c>
    </row>
    <row r="283" spans="1:31" ht="12.75" customHeight="1">
      <c r="C283" s="4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</row>
    <row r="285" spans="1:31" ht="24">
      <c r="C285" s="45" t="s">
        <v>73</v>
      </c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</row>
    <row r="286" spans="1:31" ht="48" customHeight="1">
      <c r="C286" s="15" t="s">
        <v>56</v>
      </c>
      <c r="D286" s="16">
        <v>45292</v>
      </c>
      <c r="E286" s="16">
        <v>45323</v>
      </c>
      <c r="F286" s="16">
        <v>45352</v>
      </c>
      <c r="G286" s="16">
        <v>45383</v>
      </c>
      <c r="H286" s="16">
        <v>45413</v>
      </c>
      <c r="I286" s="16">
        <v>45444</v>
      </c>
      <c r="J286" s="16">
        <v>45474</v>
      </c>
      <c r="K286" s="16">
        <v>45505</v>
      </c>
      <c r="L286" s="16">
        <v>45536</v>
      </c>
      <c r="M286" s="16">
        <v>45566</v>
      </c>
      <c r="N286" s="16">
        <v>45597</v>
      </c>
      <c r="O286" s="16">
        <v>45627</v>
      </c>
      <c r="P286" s="17" t="s">
        <v>3</v>
      </c>
    </row>
    <row r="287" spans="1:31" ht="16.5" customHeight="1">
      <c r="A287" s="21" t="s">
        <v>187</v>
      </c>
      <c r="C287" s="18" t="s">
        <v>4</v>
      </c>
      <c r="D287" s="19">
        <v>0.61970424907967803</v>
      </c>
      <c r="E287" s="19">
        <v>0.57250050023344223</v>
      </c>
      <c r="F287" s="19">
        <v>0.68122543208335928</v>
      </c>
      <c r="G287" s="19">
        <v>0.72450032237266282</v>
      </c>
      <c r="H287" s="19">
        <v>0.76892119548262305</v>
      </c>
      <c r="I287" s="19">
        <v>0.83913604126370089</v>
      </c>
      <c r="J287" s="19">
        <v>0.84834965994883638</v>
      </c>
      <c r="K287" s="19">
        <v>0.75906283147189113</v>
      </c>
      <c r="L287" s="19">
        <v>0.75957446808510642</v>
      </c>
      <c r="M287" s="19">
        <v>0.78489424096836591</v>
      </c>
      <c r="N287" s="19">
        <v>0.57327530625402967</v>
      </c>
      <c r="O287" s="19" t="s">
        <v>84</v>
      </c>
      <c r="P287" s="19">
        <v>0.72186264037645431</v>
      </c>
    </row>
    <row r="288" spans="1:31" ht="16.5" customHeight="1">
      <c r="A288" s="21" t="s">
        <v>188</v>
      </c>
      <c r="C288" s="18" t="s">
        <v>5</v>
      </c>
      <c r="D288" s="20">
        <v>57.286132419200563</v>
      </c>
      <c r="E288" s="20">
        <v>52.072490097279662</v>
      </c>
      <c r="F288" s="20">
        <v>63.408868597156072</v>
      </c>
      <c r="G288" s="20">
        <v>62.98593339803773</v>
      </c>
      <c r="H288" s="20">
        <v>56.263563707043453</v>
      </c>
      <c r="I288" s="20">
        <v>77.258941005570492</v>
      </c>
      <c r="J288" s="20">
        <v>85.836669823116239</v>
      </c>
      <c r="K288" s="20">
        <v>82.260707148288191</v>
      </c>
      <c r="L288" s="20">
        <v>78.368480630888726</v>
      </c>
      <c r="M288" s="20">
        <v>80.532251753845543</v>
      </c>
      <c r="N288" s="20">
        <v>54.414373321782037</v>
      </c>
      <c r="O288" s="20" t="s">
        <v>84</v>
      </c>
      <c r="P288" s="46">
        <v>69.610000056864536</v>
      </c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D288" s="22"/>
      <c r="AE288" s="22"/>
    </row>
    <row r="289" spans="1:31" ht="16.5" customHeight="1">
      <c r="A289" s="21" t="s">
        <v>189</v>
      </c>
      <c r="C289" s="18" t="s">
        <v>6</v>
      </c>
      <c r="D289" s="20">
        <v>35.500459673519686</v>
      </c>
      <c r="E289" s="20">
        <v>29.811526629093578</v>
      </c>
      <c r="F289" s="20">
        <v>43.195733908014603</v>
      </c>
      <c r="G289" s="20">
        <v>45.633329051821406</v>
      </c>
      <c r="H289" s="20">
        <v>43.262246667732576</v>
      </c>
      <c r="I289" s="20">
        <v>64.830761907640237</v>
      </c>
      <c r="J289" s="20">
        <v>72.8195096555812</v>
      </c>
      <c r="K289" s="20">
        <v>62.441045286859676</v>
      </c>
      <c r="L289" s="20">
        <v>59.526696989845263</v>
      </c>
      <c r="M289" s="20">
        <v>63.209300613807947</v>
      </c>
      <c r="N289" s="20">
        <v>31.194416530665698</v>
      </c>
      <c r="O289" s="20" t="s">
        <v>84</v>
      </c>
      <c r="P289" s="46">
        <v>50.248858437653368</v>
      </c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</row>
    <row r="290" spans="1:31" ht="6" customHeight="1"/>
    <row r="291" spans="1:31" ht="6" customHeight="1">
      <c r="D291" s="23"/>
      <c r="E291" s="23"/>
      <c r="F291" s="23"/>
      <c r="G291" s="23"/>
      <c r="H291" s="23"/>
      <c r="I291" s="23"/>
      <c r="J291" s="23"/>
    </row>
    <row r="292" spans="1:31" ht="16.5" customHeight="1">
      <c r="C292" s="24" t="s">
        <v>7</v>
      </c>
    </row>
    <row r="293" spans="1:31" ht="16.5" customHeight="1">
      <c r="A293" s="21" t="s">
        <v>190</v>
      </c>
      <c r="C293" s="25" t="s">
        <v>8</v>
      </c>
      <c r="D293" s="26">
        <v>-6.0366880888500614</v>
      </c>
      <c r="E293" s="26">
        <v>-11.546578879667656</v>
      </c>
      <c r="F293" s="26">
        <v>-5.0570911586697465</v>
      </c>
      <c r="G293" s="26">
        <v>-10.519019987105093</v>
      </c>
      <c r="H293" s="26">
        <v>-2.4708304735758468</v>
      </c>
      <c r="I293" s="26">
        <v>-9.2166344294003828</v>
      </c>
      <c r="J293" s="26">
        <v>-1.2603731203593926</v>
      </c>
      <c r="K293" s="26">
        <v>-0.33381169276845979</v>
      </c>
      <c r="L293" s="26">
        <v>-9.2811089619600153</v>
      </c>
      <c r="M293" s="26">
        <v>-1.2104573532164431</v>
      </c>
      <c r="N293" s="26">
        <v>-13.172147001934231</v>
      </c>
      <c r="O293" s="26" t="s">
        <v>84</v>
      </c>
      <c r="P293" s="26">
        <v>-6.3214207861306164</v>
      </c>
    </row>
    <row r="294" spans="1:31" ht="16.5" customHeight="1">
      <c r="A294" s="21" t="s">
        <v>191</v>
      </c>
      <c r="C294" s="25" t="s">
        <v>9</v>
      </c>
      <c r="D294" s="47">
        <v>-5.6201110179232572E-3</v>
      </c>
      <c r="E294" s="47">
        <v>-3.1243638664211648E-2</v>
      </c>
      <c r="F294" s="47">
        <v>0.23194944283142682</v>
      </c>
      <c r="G294" s="47">
        <v>1.4476720443187041E-2</v>
      </c>
      <c r="H294" s="47">
        <v>-3.2120753682326808E-2</v>
      </c>
      <c r="I294" s="47">
        <v>3.3797218233970749E-3</v>
      </c>
      <c r="J294" s="47">
        <v>0.38785202062708835</v>
      </c>
      <c r="K294" s="47">
        <v>0.66435384182495638</v>
      </c>
      <c r="L294" s="47">
        <v>6.744561869239063E-2</v>
      </c>
      <c r="M294" s="47">
        <v>0.31269675054984192</v>
      </c>
      <c r="N294" s="47">
        <v>-5.437605249946853E-3</v>
      </c>
      <c r="O294" s="47" t="s">
        <v>84</v>
      </c>
      <c r="P294" s="47">
        <v>0.14699901383511116</v>
      </c>
    </row>
    <row r="295" spans="1:31" ht="16.5" customHeight="1">
      <c r="A295" s="21" t="s">
        <v>192</v>
      </c>
      <c r="C295" s="25" t="s">
        <v>10</v>
      </c>
      <c r="D295" s="47">
        <v>-9.3886778533878834E-2</v>
      </c>
      <c r="E295" s="47">
        <v>-0.19383622379091969</v>
      </c>
      <c r="F295" s="47">
        <v>0.1468153657188489</v>
      </c>
      <c r="G295" s="47">
        <v>-0.11414112696739376</v>
      </c>
      <c r="H295" s="47">
        <v>-6.2254027910228826E-2</v>
      </c>
      <c r="I295" s="47">
        <v>-9.59197563410632E-2</v>
      </c>
      <c r="J295" s="47">
        <v>0.36753487686750042</v>
      </c>
      <c r="K295" s="47">
        <v>0.65706658996002187</v>
      </c>
      <c r="L295" s="47">
        <v>-4.8782055609466024E-2</v>
      </c>
      <c r="M295" s="47">
        <v>0.29275991494435649</v>
      </c>
      <c r="N295" s="47">
        <v>-0.1912614629914402</v>
      </c>
      <c r="O295" s="47" t="s">
        <v>84</v>
      </c>
      <c r="P295" s="47">
        <v>5.4642916161310895E-2</v>
      </c>
    </row>
    <row r="296" spans="1:31"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9" t="str">
        <f>+P282</f>
        <v>Source : MKG_destination - Novembre 2024</v>
      </c>
    </row>
    <row r="297" spans="1:31" ht="12.75" customHeight="1">
      <c r="C297" s="4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</row>
    <row r="299" spans="1:31" ht="48" customHeight="1">
      <c r="C299" s="15" t="s">
        <v>57</v>
      </c>
      <c r="D299" s="16">
        <v>45292</v>
      </c>
      <c r="E299" s="16">
        <v>45323</v>
      </c>
      <c r="F299" s="16">
        <v>45352</v>
      </c>
      <c r="G299" s="16">
        <v>45383</v>
      </c>
      <c r="H299" s="16">
        <v>45413</v>
      </c>
      <c r="I299" s="16">
        <v>45444</v>
      </c>
      <c r="J299" s="16">
        <v>45474</v>
      </c>
      <c r="K299" s="16">
        <v>45505</v>
      </c>
      <c r="L299" s="16">
        <v>45536</v>
      </c>
      <c r="M299" s="16">
        <v>45566</v>
      </c>
      <c r="N299" s="16">
        <v>45597</v>
      </c>
      <c r="O299" s="16">
        <v>45627</v>
      </c>
      <c r="P299" s="17" t="s">
        <v>3</v>
      </c>
    </row>
    <row r="300" spans="1:31" ht="16.5" customHeight="1">
      <c r="A300" s="21" t="s">
        <v>193</v>
      </c>
      <c r="C300" s="18" t="s">
        <v>4</v>
      </c>
      <c r="D300" s="19">
        <v>0.7955989437464992</v>
      </c>
      <c r="E300" s="19">
        <v>0.72648512719819491</v>
      </c>
      <c r="F300" s="19">
        <v>0.80945686900958469</v>
      </c>
      <c r="G300" s="19">
        <v>0.82952193198620006</v>
      </c>
      <c r="H300" s="19">
        <v>0.82525954307699645</v>
      </c>
      <c r="I300" s="19">
        <v>0.88638081156563164</v>
      </c>
      <c r="J300" s="19">
        <v>0.87296525995248953</v>
      </c>
      <c r="K300" s="19">
        <v>0.82940905260814957</v>
      </c>
      <c r="L300" s="19">
        <v>0.91796129287077877</v>
      </c>
      <c r="M300" s="19">
        <v>0.90289098318899641</v>
      </c>
      <c r="N300" s="19">
        <v>0.78692295055035322</v>
      </c>
      <c r="O300" s="19" t="s">
        <v>84</v>
      </c>
      <c r="P300" s="19">
        <v>0.83533794100508219</v>
      </c>
    </row>
    <row r="301" spans="1:31" ht="16.5" customHeight="1">
      <c r="A301" s="21" t="s">
        <v>194</v>
      </c>
      <c r="C301" s="18" t="s">
        <v>5</v>
      </c>
      <c r="D301" s="20">
        <v>103.12769107175185</v>
      </c>
      <c r="E301" s="20">
        <v>99.420943516026938</v>
      </c>
      <c r="F301" s="20">
        <v>109.86468396007658</v>
      </c>
      <c r="G301" s="20">
        <v>109.90134554542213</v>
      </c>
      <c r="H301" s="20">
        <v>102.39410351005625</v>
      </c>
      <c r="I301" s="20">
        <v>137.3576348023316</v>
      </c>
      <c r="J301" s="20">
        <v>153.36863300155238</v>
      </c>
      <c r="K301" s="20">
        <v>150.33301086373135</v>
      </c>
      <c r="L301" s="20">
        <v>131.38812966125244</v>
      </c>
      <c r="M301" s="20">
        <v>129.7008645598244</v>
      </c>
      <c r="N301" s="20">
        <v>101.07654390657621</v>
      </c>
      <c r="O301" s="20" t="s">
        <v>84</v>
      </c>
      <c r="P301" s="46">
        <v>121.73228087449536</v>
      </c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D301" s="22"/>
      <c r="AE301" s="22"/>
    </row>
    <row r="302" spans="1:31" ht="16.5" customHeight="1">
      <c r="A302" s="21" t="s">
        <v>195</v>
      </c>
      <c r="C302" s="18" t="s">
        <v>6</v>
      </c>
      <c r="D302" s="20">
        <v>82.048282087701054</v>
      </c>
      <c r="E302" s="20">
        <v>72.227836796405384</v>
      </c>
      <c r="F302" s="20">
        <v>88.930723093051114</v>
      </c>
      <c r="G302" s="20">
        <v>91.165576484721541</v>
      </c>
      <c r="H302" s="20">
        <v>84.501711076487709</v>
      </c>
      <c r="I302" s="20">
        <v>121.75117181082635</v>
      </c>
      <c r="J302" s="20">
        <v>133.88548857675812</v>
      </c>
      <c r="K302" s="20">
        <v>124.68756011621807</v>
      </c>
      <c r="L302" s="20">
        <v>120.60921737171681</v>
      </c>
      <c r="M302" s="20">
        <v>117.1057411228827</v>
      </c>
      <c r="N302" s="20">
        <v>79.539452162395264</v>
      </c>
      <c r="O302" s="20" t="s">
        <v>84</v>
      </c>
      <c r="P302" s="46">
        <v>101.68759285955329</v>
      </c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</row>
    <row r="303" spans="1:31" ht="6" customHeight="1"/>
    <row r="304" spans="1:31" ht="6" customHeight="1">
      <c r="D304" s="23"/>
      <c r="E304" s="23"/>
      <c r="F304" s="23"/>
      <c r="G304" s="23"/>
      <c r="H304" s="23"/>
      <c r="I304" s="23"/>
      <c r="J304" s="23"/>
    </row>
    <row r="305" spans="1:31" ht="16.5" customHeight="1">
      <c r="C305" s="24" t="s">
        <v>7</v>
      </c>
    </row>
    <row r="306" spans="1:31" ht="16.5" customHeight="1">
      <c r="A306" s="21" t="s">
        <v>196</v>
      </c>
      <c r="C306" s="25" t="s">
        <v>8</v>
      </c>
      <c r="D306" s="26">
        <v>-0.83044168580573841</v>
      </c>
      <c r="E306" s="26">
        <v>-3.8600086988815674</v>
      </c>
      <c r="F306" s="26">
        <v>-5.2844203157346392</v>
      </c>
      <c r="G306" s="26">
        <v>-5.3344214970177495</v>
      </c>
      <c r="H306" s="26">
        <v>-0.78580767239079252</v>
      </c>
      <c r="I306" s="26">
        <v>-6.7426846551775217</v>
      </c>
      <c r="J306" s="26">
        <v>-5.0299421061501537</v>
      </c>
      <c r="K306" s="26">
        <v>-1.3318074966495175</v>
      </c>
      <c r="L306" s="26">
        <v>0.54308472121651352</v>
      </c>
      <c r="M306" s="26">
        <v>-0.12096513570958312</v>
      </c>
      <c r="N306" s="26">
        <v>-1.4657672789414766</v>
      </c>
      <c r="O306" s="26" t="s">
        <v>84</v>
      </c>
      <c r="P306" s="26">
        <v>-2.7595434246464157</v>
      </c>
    </row>
    <row r="307" spans="1:31" ht="16.5" customHeight="1">
      <c r="A307" s="21" t="s">
        <v>197</v>
      </c>
      <c r="C307" s="25" t="s">
        <v>9</v>
      </c>
      <c r="D307" s="47">
        <v>4.5077777318153434E-2</v>
      </c>
      <c r="E307" s="47">
        <v>5.7885303926713982E-2</v>
      </c>
      <c r="F307" s="47">
        <v>0.18101672324204698</v>
      </c>
      <c r="G307" s="47">
        <v>7.6785665656742275E-2</v>
      </c>
      <c r="H307" s="47">
        <v>2.9015863470972292E-2</v>
      </c>
      <c r="I307" s="47">
        <v>4.8433697556615973E-2</v>
      </c>
      <c r="J307" s="47">
        <v>0.47992679852396858</v>
      </c>
      <c r="K307" s="47">
        <v>0.72108198275088276</v>
      </c>
      <c r="L307" s="47">
        <v>4.6596524395578154E-2</v>
      </c>
      <c r="M307" s="47">
        <v>0.11226825402111795</v>
      </c>
      <c r="N307" s="47">
        <v>-3.5516868662201495E-2</v>
      </c>
      <c r="O307" s="47" t="s">
        <v>84</v>
      </c>
      <c r="P307" s="47">
        <v>0.15174837045705036</v>
      </c>
    </row>
    <row r="308" spans="1:31" ht="16.5" customHeight="1">
      <c r="A308" s="21" t="s">
        <v>198</v>
      </c>
      <c r="C308" s="25" t="s">
        <v>10</v>
      </c>
      <c r="D308" s="47">
        <v>3.4282000192137341E-2</v>
      </c>
      <c r="E308" s="47">
        <v>4.5128638395637299E-3</v>
      </c>
      <c r="F308" s="47">
        <v>0.10864074034039928</v>
      </c>
      <c r="G308" s="47">
        <v>1.1724516553199837E-2</v>
      </c>
      <c r="H308" s="47">
        <v>1.9310048333842422E-2</v>
      </c>
      <c r="I308" s="47">
        <v>-2.5682480315546097E-2</v>
      </c>
      <c r="J308" s="47">
        <v>0.39930044867009706</v>
      </c>
      <c r="K308" s="47">
        <v>0.69388278846870999</v>
      </c>
      <c r="L308" s="47">
        <v>5.2825254454741399E-2</v>
      </c>
      <c r="M308" s="47">
        <v>0.11078008251507021</v>
      </c>
      <c r="N308" s="47">
        <v>-5.3153370516697218E-2</v>
      </c>
      <c r="O308" s="47" t="s">
        <v>84</v>
      </c>
      <c r="P308" s="47">
        <v>0.11491702595591202</v>
      </c>
    </row>
    <row r="309" spans="1:31"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9" t="str">
        <f>+P296</f>
        <v>Source : MKG_destination - Novembre 2024</v>
      </c>
    </row>
    <row r="310" spans="1:31" ht="12.75" customHeight="1">
      <c r="C310" s="4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</row>
    <row r="312" spans="1:31" ht="48" customHeight="1">
      <c r="C312" s="15" t="s">
        <v>58</v>
      </c>
      <c r="D312" s="16">
        <v>45292</v>
      </c>
      <c r="E312" s="16">
        <v>45323</v>
      </c>
      <c r="F312" s="16">
        <v>45352</v>
      </c>
      <c r="G312" s="16">
        <v>45383</v>
      </c>
      <c r="H312" s="16">
        <v>45413</v>
      </c>
      <c r="I312" s="16">
        <v>45444</v>
      </c>
      <c r="J312" s="16">
        <v>45474</v>
      </c>
      <c r="K312" s="16">
        <v>45505</v>
      </c>
      <c r="L312" s="16">
        <v>45536</v>
      </c>
      <c r="M312" s="16">
        <v>45566</v>
      </c>
      <c r="N312" s="16">
        <v>45597</v>
      </c>
      <c r="O312" s="16">
        <v>45627</v>
      </c>
      <c r="P312" s="17" t="s">
        <v>3</v>
      </c>
    </row>
    <row r="313" spans="1:31" ht="16.5" customHeight="1">
      <c r="A313" s="21" t="s">
        <v>199</v>
      </c>
      <c r="C313" s="18" t="s">
        <v>4</v>
      </c>
      <c r="D313" s="19">
        <v>0.60713756511232941</v>
      </c>
      <c r="E313" s="19">
        <v>0.55264007654129044</v>
      </c>
      <c r="F313" s="19">
        <v>0.64041015559551862</v>
      </c>
      <c r="G313" s="19">
        <v>0.66359474834829035</v>
      </c>
      <c r="H313" s="19">
        <v>0.70747189378869491</v>
      </c>
      <c r="I313" s="19">
        <v>0.81139765139304632</v>
      </c>
      <c r="J313" s="19">
        <v>0.84593531711990733</v>
      </c>
      <c r="K313" s="19">
        <v>0.7566803384034243</v>
      </c>
      <c r="L313" s="19">
        <v>0.80161056717455537</v>
      </c>
      <c r="M313" s="19">
        <v>0.72297153364053235</v>
      </c>
      <c r="N313" s="19">
        <v>0.64603002631171647</v>
      </c>
      <c r="O313" s="19" t="s">
        <v>84</v>
      </c>
      <c r="P313" s="19">
        <v>0.70624078870101514</v>
      </c>
    </row>
    <row r="314" spans="1:31" ht="16.5" customHeight="1">
      <c r="A314" s="21" t="s">
        <v>200</v>
      </c>
      <c r="C314" s="18" t="s">
        <v>5</v>
      </c>
      <c r="D314" s="20">
        <v>113.12617834312695</v>
      </c>
      <c r="E314" s="20">
        <v>102.80581569607652</v>
      </c>
      <c r="F314" s="20">
        <v>116.36054876905501</v>
      </c>
      <c r="G314" s="20">
        <v>110.45082807579949</v>
      </c>
      <c r="H314" s="20">
        <v>96.925405224228356</v>
      </c>
      <c r="I314" s="20">
        <v>136.959579141718</v>
      </c>
      <c r="J314" s="20">
        <v>160.43301531304326</v>
      </c>
      <c r="K314" s="20">
        <v>174.01206808380226</v>
      </c>
      <c r="L314" s="20">
        <v>141.81505436667968</v>
      </c>
      <c r="M314" s="20">
        <v>140.23169604087835</v>
      </c>
      <c r="N314" s="20">
        <v>104.09604701494601</v>
      </c>
      <c r="O314" s="20" t="s">
        <v>84</v>
      </c>
      <c r="P314" s="46">
        <v>129.62716198270348</v>
      </c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D314" s="22"/>
      <c r="AE314" s="22"/>
    </row>
    <row r="315" spans="1:31" ht="16.5" customHeight="1">
      <c r="A315" s="21" t="s">
        <v>201</v>
      </c>
      <c r="C315" s="18" t="s">
        <v>6</v>
      </c>
      <c r="D315" s="20">
        <v>68.683152469709228</v>
      </c>
      <c r="E315" s="20">
        <v>56.814613855169526</v>
      </c>
      <c r="F315" s="20">
        <v>74.518477142370457</v>
      </c>
      <c r="G315" s="20">
        <v>73.294589461820451</v>
      </c>
      <c r="H315" s="20">
        <v>68.571999990221499</v>
      </c>
      <c r="I315" s="20">
        <v>111.12868085137002</v>
      </c>
      <c r="J315" s="20">
        <v>135.71595368534219</v>
      </c>
      <c r="K315" s="20">
        <v>131.67151056393121</v>
      </c>
      <c r="L315" s="20">
        <v>113.6804461647645</v>
      </c>
      <c r="M315" s="20">
        <v>101.38352435168679</v>
      </c>
      <c r="N315" s="20">
        <v>67.249171992011242</v>
      </c>
      <c r="O315" s="20" t="s">
        <v>84</v>
      </c>
      <c r="P315" s="46">
        <v>91.547989115738773</v>
      </c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</row>
    <row r="316" spans="1:31" ht="6" customHeight="1"/>
    <row r="317" spans="1:31" ht="6" customHeight="1">
      <c r="D317" s="23"/>
      <c r="E317" s="23"/>
      <c r="F317" s="23"/>
      <c r="G317" s="23"/>
      <c r="H317" s="23"/>
      <c r="I317" s="23"/>
      <c r="J317" s="23"/>
    </row>
    <row r="318" spans="1:31" ht="16.5" customHeight="1">
      <c r="C318" s="24" t="s">
        <v>7</v>
      </c>
    </row>
    <row r="319" spans="1:31" ht="16.5" customHeight="1">
      <c r="A319" s="21" t="s">
        <v>202</v>
      </c>
      <c r="C319" s="25" t="s">
        <v>8</v>
      </c>
      <c r="D319" s="26">
        <v>2.7938686268406787</v>
      </c>
      <c r="E319" s="26">
        <v>3.483836486241243</v>
      </c>
      <c r="F319" s="26">
        <v>3.6682165034618297</v>
      </c>
      <c r="G319" s="26">
        <v>-3.0235448649180485</v>
      </c>
      <c r="H319" s="26">
        <v>-0.40482336269875852</v>
      </c>
      <c r="I319" s="26">
        <v>-5.4435122669113767</v>
      </c>
      <c r="J319" s="26">
        <v>6.2911800882505364</v>
      </c>
      <c r="K319" s="26">
        <v>8.8407200705907343</v>
      </c>
      <c r="L319" s="26">
        <v>2.4026376342001554</v>
      </c>
      <c r="M319" s="26">
        <v>-5.1519224456783146</v>
      </c>
      <c r="N319" s="26">
        <v>-0.20455128103025189</v>
      </c>
      <c r="O319" s="26" t="s">
        <v>84</v>
      </c>
      <c r="P319" s="26">
        <v>1.1577830040788939</v>
      </c>
    </row>
    <row r="320" spans="1:31" ht="16.5" customHeight="1">
      <c r="A320" s="21" t="s">
        <v>203</v>
      </c>
      <c r="C320" s="25" t="s">
        <v>9</v>
      </c>
      <c r="D320" s="47">
        <v>2.0557432749737758E-2</v>
      </c>
      <c r="E320" s="47">
        <v>1.8662173094481593E-2</v>
      </c>
      <c r="F320" s="47">
        <v>0.20436545889807256</v>
      </c>
      <c r="G320" s="47">
        <v>8.7315732864527984E-3</v>
      </c>
      <c r="H320" s="47">
        <v>-1.9217436678245603E-2</v>
      </c>
      <c r="I320" s="47">
        <v>-8.1992044134189257E-3</v>
      </c>
      <c r="J320" s="47">
        <v>0.49414227842196068</v>
      </c>
      <c r="K320" s="47">
        <v>0.85713839434652273</v>
      </c>
      <c r="L320" s="47">
        <v>0.10387174284121081</v>
      </c>
      <c r="M320" s="47">
        <v>0.21621622002060814</v>
      </c>
      <c r="N320" s="47">
        <v>-9.7752374738619974E-2</v>
      </c>
      <c r="O320" s="47" t="s">
        <v>84</v>
      </c>
      <c r="P320" s="47">
        <v>0.16174391653723386</v>
      </c>
    </row>
    <row r="321" spans="1:31" ht="16.5" customHeight="1">
      <c r="A321" s="21" t="s">
        <v>204</v>
      </c>
      <c r="C321" s="25" t="s">
        <v>10</v>
      </c>
      <c r="D321" s="47">
        <v>6.978583248248138E-2</v>
      </c>
      <c r="E321" s="47">
        <v>8.7199073721438758E-2</v>
      </c>
      <c r="F321" s="47">
        <v>0.27754201061674988</v>
      </c>
      <c r="G321" s="47">
        <v>-3.5226518789814532E-2</v>
      </c>
      <c r="H321" s="47">
        <v>-2.4797654019423687E-2</v>
      </c>
      <c r="I321" s="47">
        <v>-7.0553968044951509E-2</v>
      </c>
      <c r="J321" s="47">
        <v>0.61418871324923319</v>
      </c>
      <c r="K321" s="47">
        <v>1.1028229767514421</v>
      </c>
      <c r="L321" s="47">
        <v>0.1379799953487717</v>
      </c>
      <c r="M321" s="47">
        <v>0.13531336124259674</v>
      </c>
      <c r="N321" s="47">
        <v>-0.10060012776141958</v>
      </c>
      <c r="O321" s="47" t="s">
        <v>84</v>
      </c>
      <c r="P321" s="47">
        <v>0.18110650590363697</v>
      </c>
    </row>
    <row r="322" spans="1:31"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9" t="str">
        <f>+P309</f>
        <v>Source : MKG_destination - Novembre 2024</v>
      </c>
    </row>
    <row r="323" spans="1:31" ht="12.75" customHeight="1">
      <c r="C323" s="4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</row>
    <row r="325" spans="1:31" ht="48" customHeight="1">
      <c r="C325" s="15" t="s">
        <v>59</v>
      </c>
      <c r="D325" s="16">
        <v>45292</v>
      </c>
      <c r="E325" s="16">
        <v>45323</v>
      </c>
      <c r="F325" s="16">
        <v>45352</v>
      </c>
      <c r="G325" s="16">
        <v>45383</v>
      </c>
      <c r="H325" s="16">
        <v>45413</v>
      </c>
      <c r="I325" s="16">
        <v>45444</v>
      </c>
      <c r="J325" s="16">
        <v>45474</v>
      </c>
      <c r="K325" s="16">
        <v>45505</v>
      </c>
      <c r="L325" s="16">
        <v>45536</v>
      </c>
      <c r="M325" s="16">
        <v>45566</v>
      </c>
      <c r="N325" s="16">
        <v>45597</v>
      </c>
      <c r="O325" s="16">
        <v>45627</v>
      </c>
      <c r="P325" s="17" t="s">
        <v>3</v>
      </c>
    </row>
    <row r="326" spans="1:31" ht="16.5" customHeight="1">
      <c r="A326" s="21" t="s">
        <v>205</v>
      </c>
      <c r="C326" s="18" t="s">
        <v>4</v>
      </c>
      <c r="D326" s="19">
        <v>0.70144936749094144</v>
      </c>
      <c r="E326" s="19">
        <v>0.61201096861001825</v>
      </c>
      <c r="F326" s="19">
        <v>0.72396901887812715</v>
      </c>
      <c r="G326" s="19">
        <v>0.72952180559893476</v>
      </c>
      <c r="H326" s="19">
        <v>0.76302451580101371</v>
      </c>
      <c r="I326" s="19">
        <v>0.87075888375828148</v>
      </c>
      <c r="J326" s="19">
        <v>0.91876288659793814</v>
      </c>
      <c r="K326" s="19">
        <v>0.84026852028185106</v>
      </c>
      <c r="L326" s="19">
        <v>0.8594750845843051</v>
      </c>
      <c r="M326" s="19">
        <v>0.82491291982232451</v>
      </c>
      <c r="N326" s="19">
        <v>0.73802645832649438</v>
      </c>
      <c r="O326" s="19" t="s">
        <v>84</v>
      </c>
      <c r="P326" s="19">
        <v>0.78087832599872076</v>
      </c>
    </row>
    <row r="327" spans="1:31" ht="16.5" customHeight="1">
      <c r="A327" s="21" t="s">
        <v>206</v>
      </c>
      <c r="C327" s="18" t="s">
        <v>5</v>
      </c>
      <c r="D327" s="20">
        <v>147.93520605827177</v>
      </c>
      <c r="E327" s="20">
        <v>139.89728974758577</v>
      </c>
      <c r="F327" s="20">
        <v>152.13903473122295</v>
      </c>
      <c r="G327" s="20">
        <v>150.37725895130581</v>
      </c>
      <c r="H327" s="20">
        <v>144.59693981134433</v>
      </c>
      <c r="I327" s="20">
        <v>200.52338631429285</v>
      </c>
      <c r="J327" s="20">
        <v>247.3428113347604</v>
      </c>
      <c r="K327" s="20">
        <v>264.62529038472434</v>
      </c>
      <c r="L327" s="20">
        <v>204.40102594114273</v>
      </c>
      <c r="M327" s="20">
        <v>190.19987700472612</v>
      </c>
      <c r="N327" s="20">
        <v>149.60413238074057</v>
      </c>
      <c r="O327" s="20" t="s">
        <v>84</v>
      </c>
      <c r="P327" s="46">
        <v>185.1850658925336</v>
      </c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D327" s="22"/>
      <c r="AE327" s="22"/>
    </row>
    <row r="328" spans="1:31" ht="16.5" customHeight="1">
      <c r="A328" s="21" t="s">
        <v>207</v>
      </c>
      <c r="C328" s="18" t="s">
        <v>6</v>
      </c>
      <c r="D328" s="20">
        <v>103.76905671921683</v>
      </c>
      <c r="E328" s="20">
        <v>85.618675804336348</v>
      </c>
      <c r="F328" s="20">
        <v>110.14394770742879</v>
      </c>
      <c r="G328" s="20">
        <v>109.70348947117519</v>
      </c>
      <c r="H328" s="20">
        <v>110.33100998585932</v>
      </c>
      <c r="I328" s="20">
        <v>174.6075200344643</v>
      </c>
      <c r="J328" s="20">
        <v>227.24939532117367</v>
      </c>
      <c r="K328" s="20">
        <v>222.35630118072748</v>
      </c>
      <c r="L328" s="20">
        <v>175.67758905988239</v>
      </c>
      <c r="M328" s="20">
        <v>156.89833588981563</v>
      </c>
      <c r="N328" s="20">
        <v>110.41180797196598</v>
      </c>
      <c r="O328" s="20" t="s">
        <v>84</v>
      </c>
      <c r="P328" s="46">
        <v>144.60700425412443</v>
      </c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</row>
    <row r="329" spans="1:31" ht="6" customHeight="1"/>
    <row r="330" spans="1:31" ht="6" customHeight="1">
      <c r="D330" s="23"/>
      <c r="E330" s="23"/>
      <c r="F330" s="23"/>
      <c r="G330" s="23"/>
      <c r="H330" s="23"/>
      <c r="I330" s="23"/>
      <c r="J330" s="23"/>
    </row>
    <row r="331" spans="1:31" ht="16.5" customHeight="1">
      <c r="C331" s="24" t="s">
        <v>7</v>
      </c>
    </row>
    <row r="332" spans="1:31" ht="16.5" customHeight="1">
      <c r="A332" s="21" t="s">
        <v>208</v>
      </c>
      <c r="C332" s="25" t="s">
        <v>8</v>
      </c>
      <c r="D332" s="26">
        <v>9.0441125237512683</v>
      </c>
      <c r="E332" s="26">
        <v>7.4723042040718894</v>
      </c>
      <c r="F332" s="26">
        <v>6.9185078110909455</v>
      </c>
      <c r="G332" s="26">
        <v>1.6334829528841355</v>
      </c>
      <c r="H332" s="26">
        <v>0.77925882823510761</v>
      </c>
      <c r="I332" s="26">
        <v>-5.1986980853969467</v>
      </c>
      <c r="J332" s="26">
        <v>5.4566336078610274</v>
      </c>
      <c r="K332" s="26">
        <v>11.349917201301196</v>
      </c>
      <c r="L332" s="26">
        <v>0.70332966766561977</v>
      </c>
      <c r="M332" s="26">
        <v>-2.1117285311593403</v>
      </c>
      <c r="N332" s="26">
        <v>-2.0459331571100803</v>
      </c>
      <c r="O332" s="26" t="s">
        <v>84</v>
      </c>
      <c r="P332" s="26">
        <v>2.9981461691105937</v>
      </c>
    </row>
    <row r="333" spans="1:31" ht="16.5" customHeight="1">
      <c r="A333" s="21" t="s">
        <v>209</v>
      </c>
      <c r="C333" s="25" t="s">
        <v>9</v>
      </c>
      <c r="D333" s="47">
        <v>-6.2041703644921675E-4</v>
      </c>
      <c r="E333" s="47">
        <v>1.7320173843617503E-2</v>
      </c>
      <c r="F333" s="47">
        <v>9.5615707599094435E-2</v>
      </c>
      <c r="G333" s="47">
        <v>5.7103175562859043E-2</v>
      </c>
      <c r="H333" s="47">
        <v>4.1124451579388044E-2</v>
      </c>
      <c r="I333" s="47">
        <v>4.0116285017332887E-2</v>
      </c>
      <c r="J333" s="47">
        <v>0.69005988739504631</v>
      </c>
      <c r="K333" s="47">
        <v>1.0033022869123291</v>
      </c>
      <c r="L333" s="47">
        <v>0.24435936905534961</v>
      </c>
      <c r="M333" s="47">
        <v>0.16160478591891336</v>
      </c>
      <c r="N333" s="47">
        <v>-1.8452746718270574E-2</v>
      </c>
      <c r="O333" s="47" t="s">
        <v>84</v>
      </c>
      <c r="P333" s="47">
        <v>0.21544253630474031</v>
      </c>
    </row>
    <row r="334" spans="1:31" ht="16.5" customHeight="1">
      <c r="A334" s="21" t="s">
        <v>210</v>
      </c>
      <c r="C334" s="25" t="s">
        <v>10</v>
      </c>
      <c r="D334" s="47">
        <v>0.14730723397080303</v>
      </c>
      <c r="E334" s="47">
        <v>0.15880345377580363</v>
      </c>
      <c r="F334" s="47">
        <v>0.2113794788072989</v>
      </c>
      <c r="G334" s="47">
        <v>8.1315059327712103E-2</v>
      </c>
      <c r="H334" s="47">
        <v>5.1866918768907366E-2</v>
      </c>
      <c r="I334" s="47">
        <v>-1.8483279032536548E-2</v>
      </c>
      <c r="J334" s="47">
        <v>0.79677215759926945</v>
      </c>
      <c r="K334" s="47">
        <v>1.31615691045682</v>
      </c>
      <c r="L334" s="47">
        <v>0.25462628550535737</v>
      </c>
      <c r="M334" s="47">
        <v>0.1326106205395825</v>
      </c>
      <c r="N334" s="47">
        <v>-4.4928919344135232E-2</v>
      </c>
      <c r="O334" s="47" t="s">
        <v>84</v>
      </c>
      <c r="P334" s="47">
        <v>0.26397216210569807</v>
      </c>
    </row>
    <row r="335" spans="1:31"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9" t="str">
        <f>+P322</f>
        <v>Source : MKG_destination - Novembre 2024</v>
      </c>
    </row>
    <row r="336" spans="1:31" ht="12.75" customHeight="1">
      <c r="C336" s="4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</row>
    <row r="338" spans="3:31" ht="48" customHeight="1">
      <c r="C338" s="15" t="s">
        <v>60</v>
      </c>
      <c r="D338" s="16">
        <v>45292</v>
      </c>
      <c r="E338" s="16">
        <v>45323</v>
      </c>
      <c r="F338" s="16">
        <v>45352</v>
      </c>
      <c r="G338" s="16">
        <v>45383</v>
      </c>
      <c r="H338" s="16">
        <v>45413</v>
      </c>
      <c r="I338" s="16">
        <v>45444</v>
      </c>
      <c r="J338" s="16">
        <v>45474</v>
      </c>
      <c r="K338" s="16">
        <v>45505</v>
      </c>
      <c r="L338" s="16">
        <v>45536</v>
      </c>
      <c r="M338" s="16">
        <v>45566</v>
      </c>
      <c r="N338" s="16">
        <v>45597</v>
      </c>
      <c r="O338" s="16">
        <v>45627</v>
      </c>
      <c r="P338" s="17" t="s">
        <v>3</v>
      </c>
    </row>
    <row r="339" spans="3:31" ht="16.5" customHeight="1">
      <c r="C339" s="18" t="s">
        <v>4</v>
      </c>
      <c r="D339" s="19">
        <v>0.68167365943308977</v>
      </c>
      <c r="E339" s="19">
        <v>0.61507290958028926</v>
      </c>
      <c r="F339" s="19">
        <v>0.71004041056503897</v>
      </c>
      <c r="G339" s="19">
        <v>0.73109628926012349</v>
      </c>
      <c r="H339" s="19">
        <v>0.76042252468725546</v>
      </c>
      <c r="I339" s="19">
        <v>0.85072655217965654</v>
      </c>
      <c r="J339" s="19">
        <v>0.87286218192959442</v>
      </c>
      <c r="K339" s="19">
        <v>0.79974374493974865</v>
      </c>
      <c r="L339" s="19">
        <v>0.84130582542053489</v>
      </c>
      <c r="M339" s="19">
        <v>0.80317243664594318</v>
      </c>
      <c r="N339" s="19">
        <v>0.69811398265570634</v>
      </c>
      <c r="O339" s="19" t="s">
        <v>84</v>
      </c>
      <c r="P339" s="19">
        <v>0.76122321717726649</v>
      </c>
    </row>
    <row r="340" spans="3:31" ht="16.5" customHeight="1">
      <c r="C340" s="18" t="s">
        <v>5</v>
      </c>
      <c r="D340" s="20">
        <v>112.88649829385321</v>
      </c>
      <c r="E340" s="20">
        <v>105.46127648086765</v>
      </c>
      <c r="F340" s="20">
        <v>117.58495384655387</v>
      </c>
      <c r="G340" s="20">
        <v>114.60413197857352</v>
      </c>
      <c r="H340" s="20">
        <v>105.70536898114149</v>
      </c>
      <c r="I340" s="20">
        <v>145.7033343757189</v>
      </c>
      <c r="J340" s="20">
        <v>172.9387597596922</v>
      </c>
      <c r="K340" s="20">
        <v>181.08464346662112</v>
      </c>
      <c r="L340" s="20">
        <v>148.20297986773613</v>
      </c>
      <c r="M340" s="20">
        <v>142.7463585333569</v>
      </c>
      <c r="N340" s="20">
        <v>110.66460964669996</v>
      </c>
      <c r="O340" s="20" t="s">
        <v>84</v>
      </c>
      <c r="P340" s="46">
        <v>134.85605267599948</v>
      </c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D340" s="22"/>
      <c r="AE340" s="22"/>
    </row>
    <row r="341" spans="3:31" ht="16.5" customHeight="1">
      <c r="C341" s="18" t="s">
        <v>6</v>
      </c>
      <c r="D341" s="20">
        <v>76.951752392558163</v>
      </c>
      <c r="E341" s="20">
        <v>64.866374173138595</v>
      </c>
      <c r="F341" s="20">
        <v>83.490068905478267</v>
      </c>
      <c r="G341" s="20">
        <v>83.786655623412557</v>
      </c>
      <c r="H341" s="20">
        <v>80.380743553637515</v>
      </c>
      <c r="I341" s="20">
        <v>123.95369529453495</v>
      </c>
      <c r="J341" s="20">
        <v>150.95170318404286</v>
      </c>
      <c r="K341" s="20">
        <v>144.82131091707475</v>
      </c>
      <c r="L341" s="20">
        <v>124.68403030740866</v>
      </c>
      <c r="M341" s="20">
        <v>114.64994060557169</v>
      </c>
      <c r="N341" s="20">
        <v>77.2565113794968</v>
      </c>
      <c r="O341" s="20" t="s">
        <v>84</v>
      </c>
      <c r="P341" s="46">
        <v>102.65555827385123</v>
      </c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</row>
    <row r="342" spans="3:31" ht="6" customHeight="1"/>
    <row r="343" spans="3:31" ht="6" customHeight="1">
      <c r="D343" s="23"/>
      <c r="E343" s="23"/>
      <c r="F343" s="23"/>
      <c r="G343" s="23"/>
      <c r="H343" s="23"/>
      <c r="I343" s="23"/>
      <c r="J343" s="23"/>
    </row>
    <row r="344" spans="3:31" ht="16.5" customHeight="1">
      <c r="C344" s="24" t="s">
        <v>7</v>
      </c>
    </row>
    <row r="345" spans="3:31" ht="16.5" customHeight="1">
      <c r="C345" s="25" t="s">
        <v>8</v>
      </c>
      <c r="D345" s="26">
        <v>2.6692198655005495</v>
      </c>
      <c r="E345" s="26">
        <v>1.0370536461019153</v>
      </c>
      <c r="F345" s="26">
        <v>1.2623202264256506</v>
      </c>
      <c r="G345" s="26">
        <v>-3.0441354295810186</v>
      </c>
      <c r="H345" s="26">
        <v>-0.39737454509138903</v>
      </c>
      <c r="I345" s="26">
        <v>-6.0809997611336204</v>
      </c>
      <c r="J345" s="26">
        <v>2.4101020555341024</v>
      </c>
      <c r="K345" s="26">
        <v>6.0104886060212142</v>
      </c>
      <c r="L345" s="26">
        <v>2.7618168478671379E-2</v>
      </c>
      <c r="M345" s="26">
        <v>-2.7429565406021483</v>
      </c>
      <c r="N345" s="26">
        <v>-2.7587853010818453</v>
      </c>
      <c r="O345" s="26" t="s">
        <v>84</v>
      </c>
      <c r="P345" s="26">
        <v>-0.17926451970577961</v>
      </c>
    </row>
    <row r="346" spans="3:31" ht="16.5" customHeight="1">
      <c r="C346" s="25" t="s">
        <v>9</v>
      </c>
      <c r="D346" s="47">
        <v>3.9610393224831508E-2</v>
      </c>
      <c r="E346" s="47">
        <v>5.2953009022003616E-2</v>
      </c>
      <c r="F346" s="47">
        <v>0.1797853629199706</v>
      </c>
      <c r="G346" s="47">
        <v>5.5527956236047338E-2</v>
      </c>
      <c r="H346" s="47">
        <v>1.7179133620139453E-2</v>
      </c>
      <c r="I346" s="47">
        <v>2.287617097662431E-2</v>
      </c>
      <c r="J346" s="47">
        <v>0.5623750888781287</v>
      </c>
      <c r="K346" s="47">
        <v>0.88881563159805976</v>
      </c>
      <c r="L346" s="47">
        <v>0.14230182239270861</v>
      </c>
      <c r="M346" s="47">
        <v>0.17644774868277069</v>
      </c>
      <c r="N346" s="47">
        <v>-3.8908223216588711E-2</v>
      </c>
      <c r="O346" s="47" t="s">
        <v>84</v>
      </c>
      <c r="P346" s="47">
        <v>0.18812759411741431</v>
      </c>
    </row>
    <row r="347" spans="3:31" ht="16.5" customHeight="1">
      <c r="C347" s="25" t="s">
        <v>10</v>
      </c>
      <c r="D347" s="47">
        <v>8.1977221603150241E-2</v>
      </c>
      <c r="E347" s="47">
        <v>7.1010962913394593E-2</v>
      </c>
      <c r="F347" s="47">
        <v>0.20113939474954545</v>
      </c>
      <c r="G347" s="47">
        <v>1.3334768864668556E-2</v>
      </c>
      <c r="H347" s="47">
        <v>1.1891286056130657E-2</v>
      </c>
      <c r="I347" s="47">
        <v>-4.5361463079896525E-2</v>
      </c>
      <c r="J347" s="47">
        <v>0.60673955304757321</v>
      </c>
      <c r="K347" s="47">
        <v>1.0423054691897851</v>
      </c>
      <c r="L347" s="47">
        <v>0.14267693740107146</v>
      </c>
      <c r="M347" s="47">
        <v>0.13759707123491927</v>
      </c>
      <c r="N347" s="47">
        <v>-7.5444521410535925E-2</v>
      </c>
      <c r="O347" s="47" t="s">
        <v>84</v>
      </c>
      <c r="P347" s="47">
        <v>0.18533618265388463</v>
      </c>
    </row>
    <row r="348" spans="3:31"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9" t="str">
        <f>+P335</f>
        <v>Source : MKG_destination - Novembre 2024</v>
      </c>
    </row>
    <row r="349" spans="3:31" ht="12.75" customHeight="1">
      <c r="C349" s="4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25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2" manualBreakCount="2">
    <brk id="71" min="1" max="256" man="1"/>
    <brk id="229" min="1" max="1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69C5D-DEDB-43D9-AD05-965270CD393E}">
  <sheetPr>
    <tabColor rgb="FF1B4395"/>
  </sheetPr>
  <dimension ref="B1:AE99"/>
  <sheetViews>
    <sheetView view="pageBreakPreview" topLeftCell="A75" zoomScale="85" zoomScaleNormal="100" zoomScaleSheetLayoutView="85" workbookViewId="0">
      <selection activeCell="F8" sqref="F8"/>
    </sheetView>
  </sheetViews>
  <sheetFormatPr baseColWidth="10" defaultColWidth="10.88671875" defaultRowHeight="13.2"/>
  <cols>
    <col min="1" max="1" width="1.88671875" style="3" customWidth="1"/>
    <col min="2" max="2" width="1.5546875" style="3" customWidth="1"/>
    <col min="3" max="3" width="35.109375" style="3" customWidth="1"/>
    <col min="4" max="15" width="8.44140625" style="6" customWidth="1"/>
    <col min="16" max="16" width="15.44140625" style="6" customWidth="1"/>
    <col min="17" max="17" width="1.5546875" style="3" customWidth="1"/>
    <col min="18" max="29" width="10" style="6" customWidth="1"/>
    <col min="30" max="257" width="10.88671875" style="3"/>
    <col min="258" max="258" width="1.5546875" style="3" customWidth="1"/>
    <col min="259" max="259" width="35.109375" style="3" customWidth="1"/>
    <col min="260" max="271" width="8.44140625" style="3" customWidth="1"/>
    <col min="272" max="272" width="15.44140625" style="3" customWidth="1"/>
    <col min="273" max="273" width="1.5546875" style="3" customWidth="1"/>
    <col min="274" max="285" width="10" style="3" customWidth="1"/>
    <col min="286" max="513" width="10.88671875" style="3"/>
    <col min="514" max="514" width="1.5546875" style="3" customWidth="1"/>
    <col min="515" max="515" width="35.109375" style="3" customWidth="1"/>
    <col min="516" max="527" width="8.44140625" style="3" customWidth="1"/>
    <col min="528" max="528" width="15.44140625" style="3" customWidth="1"/>
    <col min="529" max="529" width="1.5546875" style="3" customWidth="1"/>
    <col min="530" max="541" width="10" style="3" customWidth="1"/>
    <col min="542" max="769" width="10.88671875" style="3"/>
    <col min="770" max="770" width="1.5546875" style="3" customWidth="1"/>
    <col min="771" max="771" width="35.109375" style="3" customWidth="1"/>
    <col min="772" max="783" width="8.44140625" style="3" customWidth="1"/>
    <col min="784" max="784" width="15.44140625" style="3" customWidth="1"/>
    <col min="785" max="785" width="1.5546875" style="3" customWidth="1"/>
    <col min="786" max="797" width="10" style="3" customWidth="1"/>
    <col min="798" max="1025" width="10.88671875" style="3"/>
    <col min="1026" max="1026" width="1.5546875" style="3" customWidth="1"/>
    <col min="1027" max="1027" width="35.109375" style="3" customWidth="1"/>
    <col min="1028" max="1039" width="8.44140625" style="3" customWidth="1"/>
    <col min="1040" max="1040" width="15.44140625" style="3" customWidth="1"/>
    <col min="1041" max="1041" width="1.5546875" style="3" customWidth="1"/>
    <col min="1042" max="1053" width="10" style="3" customWidth="1"/>
    <col min="1054" max="1281" width="10.88671875" style="3"/>
    <col min="1282" max="1282" width="1.5546875" style="3" customWidth="1"/>
    <col min="1283" max="1283" width="35.109375" style="3" customWidth="1"/>
    <col min="1284" max="1295" width="8.44140625" style="3" customWidth="1"/>
    <col min="1296" max="1296" width="15.44140625" style="3" customWidth="1"/>
    <col min="1297" max="1297" width="1.5546875" style="3" customWidth="1"/>
    <col min="1298" max="1309" width="10" style="3" customWidth="1"/>
    <col min="1310" max="1537" width="10.88671875" style="3"/>
    <col min="1538" max="1538" width="1.5546875" style="3" customWidth="1"/>
    <col min="1539" max="1539" width="35.109375" style="3" customWidth="1"/>
    <col min="1540" max="1551" width="8.44140625" style="3" customWidth="1"/>
    <col min="1552" max="1552" width="15.44140625" style="3" customWidth="1"/>
    <col min="1553" max="1553" width="1.5546875" style="3" customWidth="1"/>
    <col min="1554" max="1565" width="10" style="3" customWidth="1"/>
    <col min="1566" max="1793" width="10.88671875" style="3"/>
    <col min="1794" max="1794" width="1.5546875" style="3" customWidth="1"/>
    <col min="1795" max="1795" width="35.109375" style="3" customWidth="1"/>
    <col min="1796" max="1807" width="8.44140625" style="3" customWidth="1"/>
    <col min="1808" max="1808" width="15.44140625" style="3" customWidth="1"/>
    <col min="1809" max="1809" width="1.5546875" style="3" customWidth="1"/>
    <col min="1810" max="1821" width="10" style="3" customWidth="1"/>
    <col min="1822" max="2049" width="10.88671875" style="3"/>
    <col min="2050" max="2050" width="1.5546875" style="3" customWidth="1"/>
    <col min="2051" max="2051" width="35.109375" style="3" customWidth="1"/>
    <col min="2052" max="2063" width="8.44140625" style="3" customWidth="1"/>
    <col min="2064" max="2064" width="15.44140625" style="3" customWidth="1"/>
    <col min="2065" max="2065" width="1.5546875" style="3" customWidth="1"/>
    <col min="2066" max="2077" width="10" style="3" customWidth="1"/>
    <col min="2078" max="2305" width="10.88671875" style="3"/>
    <col min="2306" max="2306" width="1.5546875" style="3" customWidth="1"/>
    <col min="2307" max="2307" width="35.109375" style="3" customWidth="1"/>
    <col min="2308" max="2319" width="8.44140625" style="3" customWidth="1"/>
    <col min="2320" max="2320" width="15.44140625" style="3" customWidth="1"/>
    <col min="2321" max="2321" width="1.5546875" style="3" customWidth="1"/>
    <col min="2322" max="2333" width="10" style="3" customWidth="1"/>
    <col min="2334" max="2561" width="10.88671875" style="3"/>
    <col min="2562" max="2562" width="1.5546875" style="3" customWidth="1"/>
    <col min="2563" max="2563" width="35.109375" style="3" customWidth="1"/>
    <col min="2564" max="2575" width="8.44140625" style="3" customWidth="1"/>
    <col min="2576" max="2576" width="15.44140625" style="3" customWidth="1"/>
    <col min="2577" max="2577" width="1.5546875" style="3" customWidth="1"/>
    <col min="2578" max="2589" width="10" style="3" customWidth="1"/>
    <col min="2590" max="2817" width="10.88671875" style="3"/>
    <col min="2818" max="2818" width="1.5546875" style="3" customWidth="1"/>
    <col min="2819" max="2819" width="35.109375" style="3" customWidth="1"/>
    <col min="2820" max="2831" width="8.44140625" style="3" customWidth="1"/>
    <col min="2832" max="2832" width="15.44140625" style="3" customWidth="1"/>
    <col min="2833" max="2833" width="1.5546875" style="3" customWidth="1"/>
    <col min="2834" max="2845" width="10" style="3" customWidth="1"/>
    <col min="2846" max="3073" width="10.88671875" style="3"/>
    <col min="3074" max="3074" width="1.5546875" style="3" customWidth="1"/>
    <col min="3075" max="3075" width="35.109375" style="3" customWidth="1"/>
    <col min="3076" max="3087" width="8.44140625" style="3" customWidth="1"/>
    <col min="3088" max="3088" width="15.44140625" style="3" customWidth="1"/>
    <col min="3089" max="3089" width="1.5546875" style="3" customWidth="1"/>
    <col min="3090" max="3101" width="10" style="3" customWidth="1"/>
    <col min="3102" max="3329" width="10.88671875" style="3"/>
    <col min="3330" max="3330" width="1.5546875" style="3" customWidth="1"/>
    <col min="3331" max="3331" width="35.109375" style="3" customWidth="1"/>
    <col min="3332" max="3343" width="8.44140625" style="3" customWidth="1"/>
    <col min="3344" max="3344" width="15.44140625" style="3" customWidth="1"/>
    <col min="3345" max="3345" width="1.5546875" style="3" customWidth="1"/>
    <col min="3346" max="3357" width="10" style="3" customWidth="1"/>
    <col min="3358" max="3585" width="10.88671875" style="3"/>
    <col min="3586" max="3586" width="1.5546875" style="3" customWidth="1"/>
    <col min="3587" max="3587" width="35.109375" style="3" customWidth="1"/>
    <col min="3588" max="3599" width="8.44140625" style="3" customWidth="1"/>
    <col min="3600" max="3600" width="15.44140625" style="3" customWidth="1"/>
    <col min="3601" max="3601" width="1.5546875" style="3" customWidth="1"/>
    <col min="3602" max="3613" width="10" style="3" customWidth="1"/>
    <col min="3614" max="3841" width="10.88671875" style="3"/>
    <col min="3842" max="3842" width="1.5546875" style="3" customWidth="1"/>
    <col min="3843" max="3843" width="35.109375" style="3" customWidth="1"/>
    <col min="3844" max="3855" width="8.44140625" style="3" customWidth="1"/>
    <col min="3856" max="3856" width="15.44140625" style="3" customWidth="1"/>
    <col min="3857" max="3857" width="1.5546875" style="3" customWidth="1"/>
    <col min="3858" max="3869" width="10" style="3" customWidth="1"/>
    <col min="3870" max="4097" width="10.88671875" style="3"/>
    <col min="4098" max="4098" width="1.5546875" style="3" customWidth="1"/>
    <col min="4099" max="4099" width="35.109375" style="3" customWidth="1"/>
    <col min="4100" max="4111" width="8.44140625" style="3" customWidth="1"/>
    <col min="4112" max="4112" width="15.44140625" style="3" customWidth="1"/>
    <col min="4113" max="4113" width="1.5546875" style="3" customWidth="1"/>
    <col min="4114" max="4125" width="10" style="3" customWidth="1"/>
    <col min="4126" max="4353" width="10.88671875" style="3"/>
    <col min="4354" max="4354" width="1.5546875" style="3" customWidth="1"/>
    <col min="4355" max="4355" width="35.109375" style="3" customWidth="1"/>
    <col min="4356" max="4367" width="8.44140625" style="3" customWidth="1"/>
    <col min="4368" max="4368" width="15.44140625" style="3" customWidth="1"/>
    <col min="4369" max="4369" width="1.5546875" style="3" customWidth="1"/>
    <col min="4370" max="4381" width="10" style="3" customWidth="1"/>
    <col min="4382" max="4609" width="10.88671875" style="3"/>
    <col min="4610" max="4610" width="1.5546875" style="3" customWidth="1"/>
    <col min="4611" max="4611" width="35.109375" style="3" customWidth="1"/>
    <col min="4612" max="4623" width="8.44140625" style="3" customWidth="1"/>
    <col min="4624" max="4624" width="15.44140625" style="3" customWidth="1"/>
    <col min="4625" max="4625" width="1.5546875" style="3" customWidth="1"/>
    <col min="4626" max="4637" width="10" style="3" customWidth="1"/>
    <col min="4638" max="4865" width="10.88671875" style="3"/>
    <col min="4866" max="4866" width="1.5546875" style="3" customWidth="1"/>
    <col min="4867" max="4867" width="35.109375" style="3" customWidth="1"/>
    <col min="4868" max="4879" width="8.44140625" style="3" customWidth="1"/>
    <col min="4880" max="4880" width="15.44140625" style="3" customWidth="1"/>
    <col min="4881" max="4881" width="1.5546875" style="3" customWidth="1"/>
    <col min="4882" max="4893" width="10" style="3" customWidth="1"/>
    <col min="4894" max="5121" width="10.88671875" style="3"/>
    <col min="5122" max="5122" width="1.5546875" style="3" customWidth="1"/>
    <col min="5123" max="5123" width="35.109375" style="3" customWidth="1"/>
    <col min="5124" max="5135" width="8.44140625" style="3" customWidth="1"/>
    <col min="5136" max="5136" width="15.44140625" style="3" customWidth="1"/>
    <col min="5137" max="5137" width="1.5546875" style="3" customWidth="1"/>
    <col min="5138" max="5149" width="10" style="3" customWidth="1"/>
    <col min="5150" max="5377" width="10.88671875" style="3"/>
    <col min="5378" max="5378" width="1.5546875" style="3" customWidth="1"/>
    <col min="5379" max="5379" width="35.109375" style="3" customWidth="1"/>
    <col min="5380" max="5391" width="8.44140625" style="3" customWidth="1"/>
    <col min="5392" max="5392" width="15.44140625" style="3" customWidth="1"/>
    <col min="5393" max="5393" width="1.5546875" style="3" customWidth="1"/>
    <col min="5394" max="5405" width="10" style="3" customWidth="1"/>
    <col min="5406" max="5633" width="10.88671875" style="3"/>
    <col min="5634" max="5634" width="1.5546875" style="3" customWidth="1"/>
    <col min="5635" max="5635" width="35.109375" style="3" customWidth="1"/>
    <col min="5636" max="5647" width="8.44140625" style="3" customWidth="1"/>
    <col min="5648" max="5648" width="15.44140625" style="3" customWidth="1"/>
    <col min="5649" max="5649" width="1.5546875" style="3" customWidth="1"/>
    <col min="5650" max="5661" width="10" style="3" customWidth="1"/>
    <col min="5662" max="5889" width="10.88671875" style="3"/>
    <col min="5890" max="5890" width="1.5546875" style="3" customWidth="1"/>
    <col min="5891" max="5891" width="35.109375" style="3" customWidth="1"/>
    <col min="5892" max="5903" width="8.44140625" style="3" customWidth="1"/>
    <col min="5904" max="5904" width="15.44140625" style="3" customWidth="1"/>
    <col min="5905" max="5905" width="1.5546875" style="3" customWidth="1"/>
    <col min="5906" max="5917" width="10" style="3" customWidth="1"/>
    <col min="5918" max="6145" width="10.88671875" style="3"/>
    <col min="6146" max="6146" width="1.5546875" style="3" customWidth="1"/>
    <col min="6147" max="6147" width="35.109375" style="3" customWidth="1"/>
    <col min="6148" max="6159" width="8.44140625" style="3" customWidth="1"/>
    <col min="6160" max="6160" width="15.44140625" style="3" customWidth="1"/>
    <col min="6161" max="6161" width="1.5546875" style="3" customWidth="1"/>
    <col min="6162" max="6173" width="10" style="3" customWidth="1"/>
    <col min="6174" max="6401" width="10.88671875" style="3"/>
    <col min="6402" max="6402" width="1.5546875" style="3" customWidth="1"/>
    <col min="6403" max="6403" width="35.109375" style="3" customWidth="1"/>
    <col min="6404" max="6415" width="8.44140625" style="3" customWidth="1"/>
    <col min="6416" max="6416" width="15.44140625" style="3" customWidth="1"/>
    <col min="6417" max="6417" width="1.5546875" style="3" customWidth="1"/>
    <col min="6418" max="6429" width="10" style="3" customWidth="1"/>
    <col min="6430" max="6657" width="10.88671875" style="3"/>
    <col min="6658" max="6658" width="1.5546875" style="3" customWidth="1"/>
    <col min="6659" max="6659" width="35.109375" style="3" customWidth="1"/>
    <col min="6660" max="6671" width="8.44140625" style="3" customWidth="1"/>
    <col min="6672" max="6672" width="15.44140625" style="3" customWidth="1"/>
    <col min="6673" max="6673" width="1.5546875" style="3" customWidth="1"/>
    <col min="6674" max="6685" width="10" style="3" customWidth="1"/>
    <col min="6686" max="6913" width="10.88671875" style="3"/>
    <col min="6914" max="6914" width="1.5546875" style="3" customWidth="1"/>
    <col min="6915" max="6915" width="35.109375" style="3" customWidth="1"/>
    <col min="6916" max="6927" width="8.44140625" style="3" customWidth="1"/>
    <col min="6928" max="6928" width="15.44140625" style="3" customWidth="1"/>
    <col min="6929" max="6929" width="1.5546875" style="3" customWidth="1"/>
    <col min="6930" max="6941" width="10" style="3" customWidth="1"/>
    <col min="6942" max="7169" width="10.88671875" style="3"/>
    <col min="7170" max="7170" width="1.5546875" style="3" customWidth="1"/>
    <col min="7171" max="7171" width="35.109375" style="3" customWidth="1"/>
    <col min="7172" max="7183" width="8.44140625" style="3" customWidth="1"/>
    <col min="7184" max="7184" width="15.44140625" style="3" customWidth="1"/>
    <col min="7185" max="7185" width="1.5546875" style="3" customWidth="1"/>
    <col min="7186" max="7197" width="10" style="3" customWidth="1"/>
    <col min="7198" max="7425" width="10.88671875" style="3"/>
    <col min="7426" max="7426" width="1.5546875" style="3" customWidth="1"/>
    <col min="7427" max="7427" width="35.109375" style="3" customWidth="1"/>
    <col min="7428" max="7439" width="8.44140625" style="3" customWidth="1"/>
    <col min="7440" max="7440" width="15.44140625" style="3" customWidth="1"/>
    <col min="7441" max="7441" width="1.5546875" style="3" customWidth="1"/>
    <col min="7442" max="7453" width="10" style="3" customWidth="1"/>
    <col min="7454" max="7681" width="10.88671875" style="3"/>
    <col min="7682" max="7682" width="1.5546875" style="3" customWidth="1"/>
    <col min="7683" max="7683" width="35.109375" style="3" customWidth="1"/>
    <col min="7684" max="7695" width="8.44140625" style="3" customWidth="1"/>
    <col min="7696" max="7696" width="15.44140625" style="3" customWidth="1"/>
    <col min="7697" max="7697" width="1.5546875" style="3" customWidth="1"/>
    <col min="7698" max="7709" width="10" style="3" customWidth="1"/>
    <col min="7710" max="7937" width="10.88671875" style="3"/>
    <col min="7938" max="7938" width="1.5546875" style="3" customWidth="1"/>
    <col min="7939" max="7939" width="35.109375" style="3" customWidth="1"/>
    <col min="7940" max="7951" width="8.44140625" style="3" customWidth="1"/>
    <col min="7952" max="7952" width="15.44140625" style="3" customWidth="1"/>
    <col min="7953" max="7953" width="1.5546875" style="3" customWidth="1"/>
    <col min="7954" max="7965" width="10" style="3" customWidth="1"/>
    <col min="7966" max="8193" width="10.88671875" style="3"/>
    <col min="8194" max="8194" width="1.5546875" style="3" customWidth="1"/>
    <col min="8195" max="8195" width="35.109375" style="3" customWidth="1"/>
    <col min="8196" max="8207" width="8.44140625" style="3" customWidth="1"/>
    <col min="8208" max="8208" width="15.44140625" style="3" customWidth="1"/>
    <col min="8209" max="8209" width="1.5546875" style="3" customWidth="1"/>
    <col min="8210" max="8221" width="10" style="3" customWidth="1"/>
    <col min="8222" max="8449" width="10.88671875" style="3"/>
    <col min="8450" max="8450" width="1.5546875" style="3" customWidth="1"/>
    <col min="8451" max="8451" width="35.109375" style="3" customWidth="1"/>
    <col min="8452" max="8463" width="8.44140625" style="3" customWidth="1"/>
    <col min="8464" max="8464" width="15.44140625" style="3" customWidth="1"/>
    <col min="8465" max="8465" width="1.5546875" style="3" customWidth="1"/>
    <col min="8466" max="8477" width="10" style="3" customWidth="1"/>
    <col min="8478" max="8705" width="10.88671875" style="3"/>
    <col min="8706" max="8706" width="1.5546875" style="3" customWidth="1"/>
    <col min="8707" max="8707" width="35.109375" style="3" customWidth="1"/>
    <col min="8708" max="8719" width="8.44140625" style="3" customWidth="1"/>
    <col min="8720" max="8720" width="15.44140625" style="3" customWidth="1"/>
    <col min="8721" max="8721" width="1.5546875" style="3" customWidth="1"/>
    <col min="8722" max="8733" width="10" style="3" customWidth="1"/>
    <col min="8734" max="8961" width="10.88671875" style="3"/>
    <col min="8962" max="8962" width="1.5546875" style="3" customWidth="1"/>
    <col min="8963" max="8963" width="35.109375" style="3" customWidth="1"/>
    <col min="8964" max="8975" width="8.44140625" style="3" customWidth="1"/>
    <col min="8976" max="8976" width="15.44140625" style="3" customWidth="1"/>
    <col min="8977" max="8977" width="1.5546875" style="3" customWidth="1"/>
    <col min="8978" max="8989" width="10" style="3" customWidth="1"/>
    <col min="8990" max="9217" width="10.88671875" style="3"/>
    <col min="9218" max="9218" width="1.5546875" style="3" customWidth="1"/>
    <col min="9219" max="9219" width="35.109375" style="3" customWidth="1"/>
    <col min="9220" max="9231" width="8.44140625" style="3" customWidth="1"/>
    <col min="9232" max="9232" width="15.44140625" style="3" customWidth="1"/>
    <col min="9233" max="9233" width="1.5546875" style="3" customWidth="1"/>
    <col min="9234" max="9245" width="10" style="3" customWidth="1"/>
    <col min="9246" max="9473" width="10.88671875" style="3"/>
    <col min="9474" max="9474" width="1.5546875" style="3" customWidth="1"/>
    <col min="9475" max="9475" width="35.109375" style="3" customWidth="1"/>
    <col min="9476" max="9487" width="8.44140625" style="3" customWidth="1"/>
    <col min="9488" max="9488" width="15.44140625" style="3" customWidth="1"/>
    <col min="9489" max="9489" width="1.5546875" style="3" customWidth="1"/>
    <col min="9490" max="9501" width="10" style="3" customWidth="1"/>
    <col min="9502" max="9729" width="10.88671875" style="3"/>
    <col min="9730" max="9730" width="1.5546875" style="3" customWidth="1"/>
    <col min="9731" max="9731" width="35.109375" style="3" customWidth="1"/>
    <col min="9732" max="9743" width="8.44140625" style="3" customWidth="1"/>
    <col min="9744" max="9744" width="15.44140625" style="3" customWidth="1"/>
    <col min="9745" max="9745" width="1.5546875" style="3" customWidth="1"/>
    <col min="9746" max="9757" width="10" style="3" customWidth="1"/>
    <col min="9758" max="9985" width="10.88671875" style="3"/>
    <col min="9986" max="9986" width="1.5546875" style="3" customWidth="1"/>
    <col min="9987" max="9987" width="35.109375" style="3" customWidth="1"/>
    <col min="9988" max="9999" width="8.44140625" style="3" customWidth="1"/>
    <col min="10000" max="10000" width="15.44140625" style="3" customWidth="1"/>
    <col min="10001" max="10001" width="1.5546875" style="3" customWidth="1"/>
    <col min="10002" max="10013" width="10" style="3" customWidth="1"/>
    <col min="10014" max="10241" width="10.88671875" style="3"/>
    <col min="10242" max="10242" width="1.5546875" style="3" customWidth="1"/>
    <col min="10243" max="10243" width="35.109375" style="3" customWidth="1"/>
    <col min="10244" max="10255" width="8.44140625" style="3" customWidth="1"/>
    <col min="10256" max="10256" width="15.44140625" style="3" customWidth="1"/>
    <col min="10257" max="10257" width="1.5546875" style="3" customWidth="1"/>
    <col min="10258" max="10269" width="10" style="3" customWidth="1"/>
    <col min="10270" max="10497" width="10.88671875" style="3"/>
    <col min="10498" max="10498" width="1.5546875" style="3" customWidth="1"/>
    <col min="10499" max="10499" width="35.109375" style="3" customWidth="1"/>
    <col min="10500" max="10511" width="8.44140625" style="3" customWidth="1"/>
    <col min="10512" max="10512" width="15.44140625" style="3" customWidth="1"/>
    <col min="10513" max="10513" width="1.5546875" style="3" customWidth="1"/>
    <col min="10514" max="10525" width="10" style="3" customWidth="1"/>
    <col min="10526" max="10753" width="10.88671875" style="3"/>
    <col min="10754" max="10754" width="1.5546875" style="3" customWidth="1"/>
    <col min="10755" max="10755" width="35.109375" style="3" customWidth="1"/>
    <col min="10756" max="10767" width="8.44140625" style="3" customWidth="1"/>
    <col min="10768" max="10768" width="15.44140625" style="3" customWidth="1"/>
    <col min="10769" max="10769" width="1.5546875" style="3" customWidth="1"/>
    <col min="10770" max="10781" width="10" style="3" customWidth="1"/>
    <col min="10782" max="11009" width="10.88671875" style="3"/>
    <col min="11010" max="11010" width="1.5546875" style="3" customWidth="1"/>
    <col min="11011" max="11011" width="35.109375" style="3" customWidth="1"/>
    <col min="11012" max="11023" width="8.44140625" style="3" customWidth="1"/>
    <col min="11024" max="11024" width="15.44140625" style="3" customWidth="1"/>
    <col min="11025" max="11025" width="1.5546875" style="3" customWidth="1"/>
    <col min="11026" max="11037" width="10" style="3" customWidth="1"/>
    <col min="11038" max="11265" width="10.88671875" style="3"/>
    <col min="11266" max="11266" width="1.5546875" style="3" customWidth="1"/>
    <col min="11267" max="11267" width="35.109375" style="3" customWidth="1"/>
    <col min="11268" max="11279" width="8.44140625" style="3" customWidth="1"/>
    <col min="11280" max="11280" width="15.44140625" style="3" customWidth="1"/>
    <col min="11281" max="11281" width="1.5546875" style="3" customWidth="1"/>
    <col min="11282" max="11293" width="10" style="3" customWidth="1"/>
    <col min="11294" max="11521" width="10.88671875" style="3"/>
    <col min="11522" max="11522" width="1.5546875" style="3" customWidth="1"/>
    <col min="11523" max="11523" width="35.109375" style="3" customWidth="1"/>
    <col min="11524" max="11535" width="8.44140625" style="3" customWidth="1"/>
    <col min="11536" max="11536" width="15.44140625" style="3" customWidth="1"/>
    <col min="11537" max="11537" width="1.5546875" style="3" customWidth="1"/>
    <col min="11538" max="11549" width="10" style="3" customWidth="1"/>
    <col min="11550" max="11777" width="10.88671875" style="3"/>
    <col min="11778" max="11778" width="1.5546875" style="3" customWidth="1"/>
    <col min="11779" max="11779" width="35.109375" style="3" customWidth="1"/>
    <col min="11780" max="11791" width="8.44140625" style="3" customWidth="1"/>
    <col min="11792" max="11792" width="15.44140625" style="3" customWidth="1"/>
    <col min="11793" max="11793" width="1.5546875" style="3" customWidth="1"/>
    <col min="11794" max="11805" width="10" style="3" customWidth="1"/>
    <col min="11806" max="12033" width="10.88671875" style="3"/>
    <col min="12034" max="12034" width="1.5546875" style="3" customWidth="1"/>
    <col min="12035" max="12035" width="35.109375" style="3" customWidth="1"/>
    <col min="12036" max="12047" width="8.44140625" style="3" customWidth="1"/>
    <col min="12048" max="12048" width="15.44140625" style="3" customWidth="1"/>
    <col min="12049" max="12049" width="1.5546875" style="3" customWidth="1"/>
    <col min="12050" max="12061" width="10" style="3" customWidth="1"/>
    <col min="12062" max="12289" width="10.88671875" style="3"/>
    <col min="12290" max="12290" width="1.5546875" style="3" customWidth="1"/>
    <col min="12291" max="12291" width="35.109375" style="3" customWidth="1"/>
    <col min="12292" max="12303" width="8.44140625" style="3" customWidth="1"/>
    <col min="12304" max="12304" width="15.44140625" style="3" customWidth="1"/>
    <col min="12305" max="12305" width="1.5546875" style="3" customWidth="1"/>
    <col min="12306" max="12317" width="10" style="3" customWidth="1"/>
    <col min="12318" max="12545" width="10.88671875" style="3"/>
    <col min="12546" max="12546" width="1.5546875" style="3" customWidth="1"/>
    <col min="12547" max="12547" width="35.109375" style="3" customWidth="1"/>
    <col min="12548" max="12559" width="8.44140625" style="3" customWidth="1"/>
    <col min="12560" max="12560" width="15.44140625" style="3" customWidth="1"/>
    <col min="12561" max="12561" width="1.5546875" style="3" customWidth="1"/>
    <col min="12562" max="12573" width="10" style="3" customWidth="1"/>
    <col min="12574" max="12801" width="10.88671875" style="3"/>
    <col min="12802" max="12802" width="1.5546875" style="3" customWidth="1"/>
    <col min="12803" max="12803" width="35.109375" style="3" customWidth="1"/>
    <col min="12804" max="12815" width="8.44140625" style="3" customWidth="1"/>
    <col min="12816" max="12816" width="15.44140625" style="3" customWidth="1"/>
    <col min="12817" max="12817" width="1.5546875" style="3" customWidth="1"/>
    <col min="12818" max="12829" width="10" style="3" customWidth="1"/>
    <col min="12830" max="13057" width="10.88671875" style="3"/>
    <col min="13058" max="13058" width="1.5546875" style="3" customWidth="1"/>
    <col min="13059" max="13059" width="35.109375" style="3" customWidth="1"/>
    <col min="13060" max="13071" width="8.44140625" style="3" customWidth="1"/>
    <col min="13072" max="13072" width="15.44140625" style="3" customWidth="1"/>
    <col min="13073" max="13073" width="1.5546875" style="3" customWidth="1"/>
    <col min="13074" max="13085" width="10" style="3" customWidth="1"/>
    <col min="13086" max="13313" width="10.88671875" style="3"/>
    <col min="13314" max="13314" width="1.5546875" style="3" customWidth="1"/>
    <col min="13315" max="13315" width="35.109375" style="3" customWidth="1"/>
    <col min="13316" max="13327" width="8.44140625" style="3" customWidth="1"/>
    <col min="13328" max="13328" width="15.44140625" style="3" customWidth="1"/>
    <col min="13329" max="13329" width="1.5546875" style="3" customWidth="1"/>
    <col min="13330" max="13341" width="10" style="3" customWidth="1"/>
    <col min="13342" max="13569" width="10.88671875" style="3"/>
    <col min="13570" max="13570" width="1.5546875" style="3" customWidth="1"/>
    <col min="13571" max="13571" width="35.109375" style="3" customWidth="1"/>
    <col min="13572" max="13583" width="8.44140625" style="3" customWidth="1"/>
    <col min="13584" max="13584" width="15.44140625" style="3" customWidth="1"/>
    <col min="13585" max="13585" width="1.5546875" style="3" customWidth="1"/>
    <col min="13586" max="13597" width="10" style="3" customWidth="1"/>
    <col min="13598" max="13825" width="10.88671875" style="3"/>
    <col min="13826" max="13826" width="1.5546875" style="3" customWidth="1"/>
    <col min="13827" max="13827" width="35.109375" style="3" customWidth="1"/>
    <col min="13828" max="13839" width="8.44140625" style="3" customWidth="1"/>
    <col min="13840" max="13840" width="15.44140625" style="3" customWidth="1"/>
    <col min="13841" max="13841" width="1.5546875" style="3" customWidth="1"/>
    <col min="13842" max="13853" width="10" style="3" customWidth="1"/>
    <col min="13854" max="14081" width="10.88671875" style="3"/>
    <col min="14082" max="14082" width="1.5546875" style="3" customWidth="1"/>
    <col min="14083" max="14083" width="35.109375" style="3" customWidth="1"/>
    <col min="14084" max="14095" width="8.44140625" style="3" customWidth="1"/>
    <col min="14096" max="14096" width="15.44140625" style="3" customWidth="1"/>
    <col min="14097" max="14097" width="1.5546875" style="3" customWidth="1"/>
    <col min="14098" max="14109" width="10" style="3" customWidth="1"/>
    <col min="14110" max="14337" width="10.88671875" style="3"/>
    <col min="14338" max="14338" width="1.5546875" style="3" customWidth="1"/>
    <col min="14339" max="14339" width="35.109375" style="3" customWidth="1"/>
    <col min="14340" max="14351" width="8.44140625" style="3" customWidth="1"/>
    <col min="14352" max="14352" width="15.44140625" style="3" customWidth="1"/>
    <col min="14353" max="14353" width="1.5546875" style="3" customWidth="1"/>
    <col min="14354" max="14365" width="10" style="3" customWidth="1"/>
    <col min="14366" max="14593" width="10.88671875" style="3"/>
    <col min="14594" max="14594" width="1.5546875" style="3" customWidth="1"/>
    <col min="14595" max="14595" width="35.109375" style="3" customWidth="1"/>
    <col min="14596" max="14607" width="8.44140625" style="3" customWidth="1"/>
    <col min="14608" max="14608" width="15.44140625" style="3" customWidth="1"/>
    <col min="14609" max="14609" width="1.5546875" style="3" customWidth="1"/>
    <col min="14610" max="14621" width="10" style="3" customWidth="1"/>
    <col min="14622" max="14849" width="10.88671875" style="3"/>
    <col min="14850" max="14850" width="1.5546875" style="3" customWidth="1"/>
    <col min="14851" max="14851" width="35.109375" style="3" customWidth="1"/>
    <col min="14852" max="14863" width="8.44140625" style="3" customWidth="1"/>
    <col min="14864" max="14864" width="15.44140625" style="3" customWidth="1"/>
    <col min="14865" max="14865" width="1.5546875" style="3" customWidth="1"/>
    <col min="14866" max="14877" width="10" style="3" customWidth="1"/>
    <col min="14878" max="15105" width="10.88671875" style="3"/>
    <col min="15106" max="15106" width="1.5546875" style="3" customWidth="1"/>
    <col min="15107" max="15107" width="35.109375" style="3" customWidth="1"/>
    <col min="15108" max="15119" width="8.44140625" style="3" customWidth="1"/>
    <col min="15120" max="15120" width="15.44140625" style="3" customWidth="1"/>
    <col min="15121" max="15121" width="1.5546875" style="3" customWidth="1"/>
    <col min="15122" max="15133" width="10" style="3" customWidth="1"/>
    <col min="15134" max="15361" width="10.88671875" style="3"/>
    <col min="15362" max="15362" width="1.5546875" style="3" customWidth="1"/>
    <col min="15363" max="15363" width="35.109375" style="3" customWidth="1"/>
    <col min="15364" max="15375" width="8.44140625" style="3" customWidth="1"/>
    <col min="15376" max="15376" width="15.44140625" style="3" customWidth="1"/>
    <col min="15377" max="15377" width="1.5546875" style="3" customWidth="1"/>
    <col min="15378" max="15389" width="10" style="3" customWidth="1"/>
    <col min="15390" max="15617" width="10.88671875" style="3"/>
    <col min="15618" max="15618" width="1.5546875" style="3" customWidth="1"/>
    <col min="15619" max="15619" width="35.109375" style="3" customWidth="1"/>
    <col min="15620" max="15631" width="8.44140625" style="3" customWidth="1"/>
    <col min="15632" max="15632" width="15.44140625" style="3" customWidth="1"/>
    <col min="15633" max="15633" width="1.5546875" style="3" customWidth="1"/>
    <col min="15634" max="15645" width="10" style="3" customWidth="1"/>
    <col min="15646" max="15873" width="10.88671875" style="3"/>
    <col min="15874" max="15874" width="1.5546875" style="3" customWidth="1"/>
    <col min="15875" max="15875" width="35.109375" style="3" customWidth="1"/>
    <col min="15876" max="15887" width="8.44140625" style="3" customWidth="1"/>
    <col min="15888" max="15888" width="15.44140625" style="3" customWidth="1"/>
    <col min="15889" max="15889" width="1.5546875" style="3" customWidth="1"/>
    <col min="15890" max="15901" width="10" style="3" customWidth="1"/>
    <col min="15902" max="16129" width="10.88671875" style="3"/>
    <col min="16130" max="16130" width="1.5546875" style="3" customWidth="1"/>
    <col min="16131" max="16131" width="35.109375" style="3" customWidth="1"/>
    <col min="16132" max="16143" width="8.44140625" style="3" customWidth="1"/>
    <col min="16144" max="16144" width="15.44140625" style="3" customWidth="1"/>
    <col min="16145" max="16145" width="1.5546875" style="3" customWidth="1"/>
    <col min="16146" max="16157" width="10" style="3" customWidth="1"/>
    <col min="16158" max="16384" width="10.88671875" style="3"/>
  </cols>
  <sheetData>
    <row r="1" spans="2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2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31" s="21" customFormat="1" ht="24.6">
      <c r="B5" s="43" t="s">
        <v>74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2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31" s="21" customFormat="1" ht="48" customHeight="1">
      <c r="C7" s="15" t="s">
        <v>56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2:31" s="21" customFormat="1" ht="16.5" customHeight="1">
      <c r="C8" s="18" t="s">
        <v>4</v>
      </c>
      <c r="D8" s="19">
        <v>0.56755261520020284</v>
      </c>
      <c r="E8" s="19">
        <v>0.57564115113547376</v>
      </c>
      <c r="F8" s="19">
        <v>0.71777770177058753</v>
      </c>
      <c r="G8" s="19">
        <v>0.69124472697789741</v>
      </c>
      <c r="H8" s="19">
        <v>0.69181903048794369</v>
      </c>
      <c r="I8" s="19">
        <v>0.74254825527304413</v>
      </c>
      <c r="J8" s="19">
        <v>0.69393645542182425</v>
      </c>
      <c r="K8" s="19">
        <v>0.61245611426872359</v>
      </c>
      <c r="L8" s="19">
        <v>0.74522825485416888</v>
      </c>
      <c r="M8" s="19">
        <v>0.79618263131474465</v>
      </c>
      <c r="N8" s="19">
        <v>0.65681652089865394</v>
      </c>
      <c r="O8" s="19" t="s">
        <v>84</v>
      </c>
      <c r="P8" s="19">
        <v>0.68148578552035244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2:31" s="21" customFormat="1" ht="16.5" customHeight="1">
      <c r="C9" s="18" t="s">
        <v>5</v>
      </c>
      <c r="D9" s="20">
        <v>65.417876888631653</v>
      </c>
      <c r="E9" s="20">
        <v>65.291662598175193</v>
      </c>
      <c r="F9" s="20">
        <v>69.061262051876682</v>
      </c>
      <c r="G9" s="20">
        <v>68.805865875788328</v>
      </c>
      <c r="H9" s="20">
        <v>73.646442463549889</v>
      </c>
      <c r="I9" s="20">
        <v>83.06731336337468</v>
      </c>
      <c r="J9" s="20">
        <v>105.12600888071908</v>
      </c>
      <c r="K9" s="20">
        <v>107.84783174131734</v>
      </c>
      <c r="L9" s="20">
        <v>81.234690511929216</v>
      </c>
      <c r="M9" s="20">
        <v>74.694190447361251</v>
      </c>
      <c r="N9" s="20">
        <v>68.830783833930781</v>
      </c>
      <c r="O9" s="20" t="s">
        <v>84</v>
      </c>
      <c r="P9" s="46">
        <v>78.690558954403869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2"/>
      <c r="AE9" s="22"/>
    </row>
    <row r="10" spans="2:31" s="21" customFormat="1" ht="16.5" customHeight="1">
      <c r="C10" s="18" t="s">
        <v>6</v>
      </c>
      <c r="D10" s="20">
        <v>37.128087108987806</v>
      </c>
      <c r="E10" s="20">
        <v>37.584567817562522</v>
      </c>
      <c r="F10" s="20">
        <v>49.57063395697233</v>
      </c>
      <c r="G10" s="20">
        <v>47.561691971787127</v>
      </c>
      <c r="H10" s="20">
        <v>50.950010424019219</v>
      </c>
      <c r="I10" s="20">
        <v>61.681488608193092</v>
      </c>
      <c r="J10" s="20">
        <v>72.950769975329422</v>
      </c>
      <c r="K10" s="20">
        <v>66.052063960594324</v>
      </c>
      <c r="L10" s="20">
        <v>60.538386643823522</v>
      </c>
      <c r="M10" s="20">
        <v>59.470217094304751</v>
      </c>
      <c r="N10" s="20">
        <v>45.209195968529727</v>
      </c>
      <c r="O10" s="20" t="s">
        <v>84</v>
      </c>
      <c r="P10" s="46">
        <v>53.626497382077524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</row>
    <row r="11" spans="2:31" s="21" customFormat="1" ht="6" customHeight="1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2:31" s="21" customFormat="1" ht="6" customHeight="1"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2:31" s="21" customFormat="1" ht="16.5" customHeight="1">
      <c r="C13" s="24" t="s">
        <v>7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2:31" s="21" customFormat="1" ht="16.5" customHeight="1">
      <c r="C14" s="25" t="s">
        <v>8</v>
      </c>
      <c r="D14" s="26">
        <v>-9.7898721275958884</v>
      </c>
      <c r="E14" s="26">
        <v>-10.242390307636938</v>
      </c>
      <c r="F14" s="26">
        <v>-2.2858437209722471</v>
      </c>
      <c r="G14" s="26">
        <v>-12.200192263366871</v>
      </c>
      <c r="H14" s="26">
        <v>-8.2758145536318324</v>
      </c>
      <c r="I14" s="26">
        <v>-14.841982032994617</v>
      </c>
      <c r="J14" s="26">
        <v>-6.4034360185878931</v>
      </c>
      <c r="K14" s="26">
        <v>-2.2240853676808059</v>
      </c>
      <c r="L14" s="26">
        <v>-4.4974556223807083</v>
      </c>
      <c r="M14" s="26">
        <v>4.7245248829416164</v>
      </c>
      <c r="N14" s="26">
        <v>0.20709587684764053</v>
      </c>
      <c r="O14" s="26" t="s">
        <v>84</v>
      </c>
      <c r="P14" s="26">
        <v>-5.9715631809338143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31" s="21" customFormat="1" ht="16.5" customHeight="1">
      <c r="C15" s="25" t="s">
        <v>9</v>
      </c>
      <c r="D15" s="47">
        <v>2.4146440757168763E-2</v>
      </c>
      <c r="E15" s="47">
        <v>9.4421035644076667E-3</v>
      </c>
      <c r="F15" s="47">
        <v>3.0129473168702958E-3</v>
      </c>
      <c r="G15" s="47">
        <v>-5.6780727773270145E-2</v>
      </c>
      <c r="H15" s="47">
        <v>-3.5734508962854572E-2</v>
      </c>
      <c r="I15" s="47">
        <v>-8.2089822750443298E-2</v>
      </c>
      <c r="J15" s="47">
        <v>0.40600601847100082</v>
      </c>
      <c r="K15" s="47">
        <v>0.67366003149571085</v>
      </c>
      <c r="L15" s="47">
        <v>-4.8129835708735746E-2</v>
      </c>
      <c r="M15" s="47">
        <v>-0.12256820396716195</v>
      </c>
      <c r="N15" s="47">
        <v>-4.0678670780663895E-2</v>
      </c>
      <c r="O15" s="47" t="s">
        <v>84</v>
      </c>
      <c r="P15" s="47">
        <v>4.6933728008810238E-2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31" s="21" customFormat="1" ht="16.5" customHeight="1">
      <c r="C16" s="25" t="s">
        <v>10</v>
      </c>
      <c r="D16" s="47">
        <v>-0.12652216783017467</v>
      </c>
      <c r="E16" s="47">
        <v>-0.14303736656086685</v>
      </c>
      <c r="F16" s="47">
        <v>-2.7943290530701215E-2</v>
      </c>
      <c r="G16" s="47">
        <v>-0.19828092913500261</v>
      </c>
      <c r="H16" s="47">
        <v>-0.13875952223848698</v>
      </c>
      <c r="I16" s="47">
        <v>-0.23499772968549948</v>
      </c>
      <c r="J16" s="47">
        <v>0.2872248016267851</v>
      </c>
      <c r="K16" s="47">
        <v>0.61501215739965498</v>
      </c>
      <c r="L16" s="47">
        <v>-0.10230572273612004</v>
      </c>
      <c r="M16" s="47">
        <v>-6.7217136569714842E-2</v>
      </c>
      <c r="N16" s="47">
        <v>-3.764433953285895E-2</v>
      </c>
      <c r="O16" s="47" t="s">
        <v>84</v>
      </c>
      <c r="P16" s="47">
        <v>-3.7413532491291202E-2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3:31" s="21" customFormat="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83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3:31" ht="13.5" customHeight="1">
      <c r="C18" s="3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3:31">
      <c r="D19" s="13"/>
      <c r="P19" s="14"/>
    </row>
    <row r="20" spans="3:31" s="21" customFormat="1" ht="48" customHeight="1">
      <c r="C20" s="15" t="s">
        <v>57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3:31" s="21" customFormat="1" ht="16.5" customHeight="1">
      <c r="C21" s="18" t="s">
        <v>4</v>
      </c>
      <c r="D21" s="19">
        <v>0.5659099960175229</v>
      </c>
      <c r="E21" s="19">
        <v>0.58056619838229029</v>
      </c>
      <c r="F21" s="19">
        <v>0.69127837514934287</v>
      </c>
      <c r="G21" s="19">
        <v>0.66540206185567008</v>
      </c>
      <c r="H21" s="19">
        <v>0.67929111907606532</v>
      </c>
      <c r="I21" s="19">
        <v>0.67489711934156382</v>
      </c>
      <c r="J21" s="19">
        <v>0.62054958183990439</v>
      </c>
      <c r="K21" s="19">
        <v>0.55581441656710473</v>
      </c>
      <c r="L21" s="19">
        <v>0.70300411522633743</v>
      </c>
      <c r="M21" s="19">
        <v>0.74804397544436863</v>
      </c>
      <c r="N21" s="19">
        <v>0.65672913117546849</v>
      </c>
      <c r="O21" s="19" t="s">
        <v>84</v>
      </c>
      <c r="P21" s="19">
        <v>0.64925059066745427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3:31" s="21" customFormat="1" ht="16.5" customHeight="1">
      <c r="C22" s="18" t="s">
        <v>5</v>
      </c>
      <c r="D22" s="20">
        <v>77.927389657371563</v>
      </c>
      <c r="E22" s="20">
        <v>76.039191681943166</v>
      </c>
      <c r="F22" s="20">
        <v>81.031924445860696</v>
      </c>
      <c r="G22" s="20">
        <v>80.438337848986734</v>
      </c>
      <c r="H22" s="20">
        <v>83.584683890777981</v>
      </c>
      <c r="I22" s="20">
        <v>95.276902391387196</v>
      </c>
      <c r="J22" s="20">
        <v>117.02903264784688</v>
      </c>
      <c r="K22" s="20">
        <v>118.42551199821767</v>
      </c>
      <c r="L22" s="20">
        <v>100.44992120273079</v>
      </c>
      <c r="M22" s="20">
        <v>89.13352634631373</v>
      </c>
      <c r="N22" s="20">
        <v>80.862859249944634</v>
      </c>
      <c r="O22" s="20" t="s">
        <v>84</v>
      </c>
      <c r="P22" s="46">
        <v>90.802016666613355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2"/>
      <c r="AD22" s="22"/>
      <c r="AE22" s="22"/>
    </row>
    <row r="23" spans="3:31" s="21" customFormat="1" ht="16.5" customHeight="1">
      <c r="C23" s="18" t="s">
        <v>6</v>
      </c>
      <c r="D23" s="20">
        <v>44.099888770659099</v>
      </c>
      <c r="E23" s="20">
        <v>44.145784442848019</v>
      </c>
      <c r="F23" s="20">
        <v>56.015617066158903</v>
      </c>
      <c r="G23" s="20">
        <v>53.523835856958762</v>
      </c>
      <c r="H23" s="20">
        <v>56.778333457785742</v>
      </c>
      <c r="I23" s="20">
        <v>64.302106963734573</v>
      </c>
      <c r="J23" s="20">
        <v>72.622317272749896</v>
      </c>
      <c r="K23" s="20">
        <v>65.822606857950021</v>
      </c>
      <c r="L23" s="20">
        <v>70.616707979681067</v>
      </c>
      <c r="M23" s="20">
        <v>66.675797393471896</v>
      </c>
      <c r="N23" s="20">
        <v>53.104995299580338</v>
      </c>
      <c r="O23" s="20" t="s">
        <v>84</v>
      </c>
      <c r="P23" s="46">
        <v>58.953262954594749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2"/>
    </row>
    <row r="24" spans="3:31" s="21" customFormat="1" ht="6" customHeight="1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3:31" s="21" customFormat="1" ht="6" customHeight="1">
      <c r="D25" s="23"/>
      <c r="E25" s="23"/>
      <c r="F25" s="23"/>
      <c r="G25" s="23"/>
      <c r="H25" s="23"/>
      <c r="I25" s="23"/>
      <c r="J25" s="23"/>
      <c r="K25" s="22"/>
      <c r="L25" s="22"/>
      <c r="M25" s="22"/>
      <c r="N25" s="22"/>
      <c r="O25" s="22"/>
      <c r="P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3:31" s="21" customFormat="1" ht="16.5" customHeight="1">
      <c r="C26" s="24" t="s">
        <v>7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3:31" s="21" customFormat="1" ht="16.5" customHeight="1">
      <c r="C27" s="25" t="s">
        <v>8</v>
      </c>
      <c r="D27" s="26">
        <v>0.20708880923934192</v>
      </c>
      <c r="E27" s="26">
        <v>-1.095769701897209</v>
      </c>
      <c r="F27" s="26">
        <v>0.73675826363998054</v>
      </c>
      <c r="G27" s="26">
        <v>-7.3095880531161228</v>
      </c>
      <c r="H27" s="26">
        <v>-4.0860215053763476</v>
      </c>
      <c r="I27" s="26">
        <v>-16.434156378600818</v>
      </c>
      <c r="J27" s="26">
        <v>-5.4301075268817218</v>
      </c>
      <c r="K27" s="26">
        <v>0.24293110314616007</v>
      </c>
      <c r="L27" s="26">
        <v>-8.6419753086419693E-2</v>
      </c>
      <c r="M27" s="26">
        <v>1.8633382055280645</v>
      </c>
      <c r="N27" s="26">
        <v>-1.0842885285436865</v>
      </c>
      <c r="O27" s="26" t="s">
        <v>84</v>
      </c>
      <c r="P27" s="26">
        <v>-2.9743262095099476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3:31" s="21" customFormat="1" ht="16.5" customHeight="1">
      <c r="C28" s="25" t="s">
        <v>9</v>
      </c>
      <c r="D28" s="47">
        <v>-2.6915718620525997E-3</v>
      </c>
      <c r="E28" s="47">
        <v>4.9632742571177335E-3</v>
      </c>
      <c r="F28" s="47">
        <v>4.1353548085387049E-2</v>
      </c>
      <c r="G28" s="47">
        <v>-3.540440287736768E-2</v>
      </c>
      <c r="H28" s="47">
        <v>-3.1556771069085943E-2</v>
      </c>
      <c r="I28" s="47">
        <v>-0.11489036705981981</v>
      </c>
      <c r="J28" s="47">
        <v>0.34531183448885328</v>
      </c>
      <c r="K28" s="47">
        <v>0.79107484662693639</v>
      </c>
      <c r="L28" s="47">
        <v>3.6996822379957939E-2</v>
      </c>
      <c r="M28" s="47">
        <v>-0.10178523187289668</v>
      </c>
      <c r="N28" s="47">
        <v>-3.3018984940314966E-2</v>
      </c>
      <c r="O28" s="47" t="s">
        <v>84</v>
      </c>
      <c r="P28" s="47">
        <v>4.6356125099649592E-2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3:31" s="21" customFormat="1" ht="16.5" customHeight="1">
      <c r="C29" s="25" t="s">
        <v>10</v>
      </c>
      <c r="D29" s="47">
        <v>9.7137758442089606E-4</v>
      </c>
      <c r="E29" s="47">
        <v>-1.3653189355114725E-2</v>
      </c>
      <c r="F29" s="47">
        <v>5.2571763097079671E-2</v>
      </c>
      <c r="G29" s="47">
        <v>-0.13087923155499093</v>
      </c>
      <c r="H29" s="47">
        <v>-8.6504664277243792E-2</v>
      </c>
      <c r="I29" s="47">
        <v>-0.28821448107392278</v>
      </c>
      <c r="J29" s="47">
        <v>0.23706287834559681</v>
      </c>
      <c r="K29" s="47">
        <v>0.79893750472806602</v>
      </c>
      <c r="L29" s="47">
        <v>3.5723615336577197E-2</v>
      </c>
      <c r="M29" s="47">
        <v>-7.8839610992285536E-2</v>
      </c>
      <c r="N29" s="47">
        <v>-4.8724952178235359E-2</v>
      </c>
      <c r="O29" s="47" t="s">
        <v>84</v>
      </c>
      <c r="P29" s="47">
        <v>5.2059308852991926E-4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3:31" s="21" customFormat="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Novembre 2024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3:31">
      <c r="P31" s="14"/>
    </row>
    <row r="32" spans="3:31">
      <c r="P32" s="14"/>
    </row>
    <row r="33" spans="3:31" s="21" customFormat="1" ht="48" customHeight="1">
      <c r="C33" s="15" t="s">
        <v>58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3:31" s="21" customFormat="1" ht="16.5" customHeight="1">
      <c r="C34" s="18" t="s">
        <v>4</v>
      </c>
      <c r="D34" s="19">
        <v>0.5974567260664313</v>
      </c>
      <c r="E34" s="19">
        <v>0.58140149422249987</v>
      </c>
      <c r="F34" s="19">
        <v>0.71733465132997842</v>
      </c>
      <c r="G34" s="19">
        <v>0.75163080065928456</v>
      </c>
      <c r="H34" s="19">
        <v>0.69325635726480361</v>
      </c>
      <c r="I34" s="19">
        <v>0.75958681522748372</v>
      </c>
      <c r="J34" s="19">
        <v>0.68481833325829544</v>
      </c>
      <c r="K34" s="19">
        <v>0.64085948925638425</v>
      </c>
      <c r="L34" s="19">
        <v>0.76898792943361194</v>
      </c>
      <c r="M34" s="19">
        <v>0.75363264204417657</v>
      </c>
      <c r="N34" s="19">
        <v>0.67308590102707755</v>
      </c>
      <c r="O34" s="19" t="s">
        <v>84</v>
      </c>
      <c r="P34" s="19">
        <v>0.69255593759250478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3:31" s="21" customFormat="1" ht="16.5" customHeight="1">
      <c r="C35" s="18" t="s">
        <v>5</v>
      </c>
      <c r="D35" s="20">
        <v>122.71874304838767</v>
      </c>
      <c r="E35" s="20">
        <v>116.43029049768614</v>
      </c>
      <c r="F35" s="20">
        <v>116.8562605210617</v>
      </c>
      <c r="G35" s="20">
        <v>116.62021617687937</v>
      </c>
      <c r="H35" s="20">
        <v>119.05696737994556</v>
      </c>
      <c r="I35" s="20">
        <v>142.52633564312563</v>
      </c>
      <c r="J35" s="20">
        <v>167.63840665165512</v>
      </c>
      <c r="K35" s="20">
        <v>182.79356902582242</v>
      </c>
      <c r="L35" s="20">
        <v>142.70539837901472</v>
      </c>
      <c r="M35" s="20">
        <v>127.58846534099388</v>
      </c>
      <c r="N35" s="20">
        <v>120.60524563247789</v>
      </c>
      <c r="O35" s="20" t="s">
        <v>84</v>
      </c>
      <c r="P35" s="46">
        <v>134.19722869471877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2"/>
      <c r="AD35" s="22"/>
      <c r="AE35" s="22"/>
    </row>
    <row r="36" spans="3:31" s="21" customFormat="1" ht="16.5" customHeight="1">
      <c r="C36" s="18" t="s">
        <v>6</v>
      </c>
      <c r="D36" s="20">
        <v>73.319138448677322</v>
      </c>
      <c r="E36" s="20">
        <v>67.692744868114445</v>
      </c>
      <c r="F36" s="20">
        <v>83.825044896600915</v>
      </c>
      <c r="G36" s="20">
        <v>87.655346458086683</v>
      </c>
      <c r="H36" s="20">
        <v>82.536999512815612</v>
      </c>
      <c r="I36" s="20">
        <v>108.2611253772052</v>
      </c>
      <c r="J36" s="20">
        <v>114.8018542332628</v>
      </c>
      <c r="K36" s="20">
        <v>117.14499328524019</v>
      </c>
      <c r="L36" s="20">
        <v>109.73872881847726</v>
      </c>
      <c r="M36" s="20">
        <v>96.154832229295067</v>
      </c>
      <c r="N36" s="20">
        <v>81.17769042512839</v>
      </c>
      <c r="O36" s="20" t="s">
        <v>84</v>
      </c>
      <c r="P36" s="46">
        <v>92.939087540986748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2"/>
    </row>
    <row r="37" spans="3:31" s="21" customFormat="1" ht="6" customHeight="1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3:31" s="21" customFormat="1" ht="6" customHeight="1">
      <c r="D38" s="23"/>
      <c r="E38" s="23"/>
      <c r="F38" s="23"/>
      <c r="G38" s="23"/>
      <c r="H38" s="23"/>
      <c r="I38" s="23"/>
      <c r="J38" s="23"/>
      <c r="K38" s="22"/>
      <c r="L38" s="22"/>
      <c r="M38" s="22"/>
      <c r="N38" s="22"/>
      <c r="O38" s="22"/>
      <c r="P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3:31" s="21" customFormat="1" ht="16.5" customHeight="1">
      <c r="C39" s="24" t="s">
        <v>7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3:31" s="21" customFormat="1" ht="16.5" customHeight="1">
      <c r="C40" s="25" t="s">
        <v>8</v>
      </c>
      <c r="D40" s="26">
        <v>-0.77739514957069211</v>
      </c>
      <c r="E40" s="26">
        <v>3.0950343375561351</v>
      </c>
      <c r="F40" s="26">
        <v>5.5243231513839479</v>
      </c>
      <c r="G40" s="26">
        <v>-1.0924168557953751</v>
      </c>
      <c r="H40" s="26">
        <v>-0.32517280410319094</v>
      </c>
      <c r="I40" s="26">
        <v>-9.0146028502589459</v>
      </c>
      <c r="J40" s="26">
        <v>-7.5871248523124208</v>
      </c>
      <c r="K40" s="26">
        <v>1.3599731574805096</v>
      </c>
      <c r="L40" s="26">
        <v>2.3385853613399066</v>
      </c>
      <c r="M40" s="26">
        <v>-2.1778101124292015</v>
      </c>
      <c r="N40" s="26">
        <v>-1.1114121148329881</v>
      </c>
      <c r="O40" s="26" t="s">
        <v>84</v>
      </c>
      <c r="P40" s="26">
        <v>-0.99116703579295029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3:31" s="21" customFormat="1" ht="16.5" customHeight="1">
      <c r="C41" s="25" t="s">
        <v>9</v>
      </c>
      <c r="D41" s="47">
        <v>7.4323176700987093E-2</v>
      </c>
      <c r="E41" s="47">
        <v>2.9077603099931126E-2</v>
      </c>
      <c r="F41" s="47">
        <v>9.6143064098950237E-3</v>
      </c>
      <c r="G41" s="47">
        <v>-1.0825639157203915E-2</v>
      </c>
      <c r="H41" s="47">
        <v>1.0027100317171245E-2</v>
      </c>
      <c r="I41" s="47">
        <v>1.0304572285466884E-2</v>
      </c>
      <c r="J41" s="47">
        <v>0.50429426647891362</v>
      </c>
      <c r="K41" s="47">
        <v>0.84602680424796906</v>
      </c>
      <c r="L41" s="47">
        <v>9.8000913288036395E-2</v>
      </c>
      <c r="M41" s="47">
        <v>-4.3430009613567577E-2</v>
      </c>
      <c r="N41" s="47">
        <v>1.030710479929442E-2</v>
      </c>
      <c r="O41" s="47" t="s">
        <v>84</v>
      </c>
      <c r="P41" s="47">
        <v>0.11576243478788162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3:31" s="21" customFormat="1" ht="16.5" customHeight="1">
      <c r="C42" s="25" t="s">
        <v>10</v>
      </c>
      <c r="D42" s="47">
        <v>6.0523915401100581E-2</v>
      </c>
      <c r="E42" s="47">
        <v>8.6939786014866627E-2</v>
      </c>
      <c r="F42" s="47">
        <v>9.3853967579608844E-2</v>
      </c>
      <c r="G42" s="47">
        <v>-2.4996299486314655E-2</v>
      </c>
      <c r="H42" s="47">
        <v>5.3116727240209993E-3</v>
      </c>
      <c r="I42" s="47">
        <v>-9.6876108609189937E-2</v>
      </c>
      <c r="J42" s="47">
        <v>0.35425581863182853</v>
      </c>
      <c r="K42" s="47">
        <v>0.88605084326883743</v>
      </c>
      <c r="L42" s="47">
        <v>0.13243977747344693</v>
      </c>
      <c r="M42" s="47">
        <v>-7.0296129494721526E-2</v>
      </c>
      <c r="N42" s="47">
        <v>-6.1042883545033844E-3</v>
      </c>
      <c r="O42" s="47" t="s">
        <v>84</v>
      </c>
      <c r="P42" s="47">
        <v>0.10001926125758187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3:31" s="21" customForma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Novembre 2024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3:31">
      <c r="P44" s="14"/>
    </row>
    <row r="46" spans="3:31" s="21" customFormat="1" ht="48" customHeight="1">
      <c r="C46" s="15" t="s">
        <v>60</v>
      </c>
      <c r="D46" s="16">
        <v>45292</v>
      </c>
      <c r="E46" s="16">
        <v>45323</v>
      </c>
      <c r="F46" s="16">
        <v>45352</v>
      </c>
      <c r="G46" s="16">
        <v>45383</v>
      </c>
      <c r="H46" s="16"/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3:31" s="21" customFormat="1" ht="16.5" customHeight="1">
      <c r="C47" s="18" t="s">
        <v>4</v>
      </c>
      <c r="D47" s="19">
        <v>0.57424214393318707</v>
      </c>
      <c r="E47" s="19">
        <v>0.57795499434860542</v>
      </c>
      <c r="F47" s="19">
        <v>0.71128877518388234</v>
      </c>
      <c r="G47" s="19">
        <v>0.70099620232263748</v>
      </c>
      <c r="H47" s="19">
        <v>0.69000964042801372</v>
      </c>
      <c r="I47" s="19">
        <v>0.7292390544209072</v>
      </c>
      <c r="J47" s="19">
        <v>0.67324535668946095</v>
      </c>
      <c r="K47" s="19">
        <v>0.60472541847985695</v>
      </c>
      <c r="L47" s="19">
        <v>0.74115308588953677</v>
      </c>
      <c r="M47" s="19">
        <v>0.77206585690391327</v>
      </c>
      <c r="N47" s="19">
        <v>0.66130227516563245</v>
      </c>
      <c r="O47" s="19" t="s">
        <v>84</v>
      </c>
      <c r="P47" s="19">
        <v>0.67615882345397316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3:31" s="21" customFormat="1" ht="16.5" customHeight="1">
      <c r="C48" s="18" t="s">
        <v>5</v>
      </c>
      <c r="D48" s="20">
        <v>86.136030900789777</v>
      </c>
      <c r="E48" s="20">
        <v>82.798912870697322</v>
      </c>
      <c r="F48" s="20">
        <v>86.035420038665592</v>
      </c>
      <c r="G48" s="20">
        <v>87.163285016272255</v>
      </c>
      <c r="H48" s="20">
        <v>89.282907118390582</v>
      </c>
      <c r="I48" s="20">
        <v>103.58228550784554</v>
      </c>
      <c r="J48" s="20">
        <v>125.9131552012027</v>
      </c>
      <c r="K48" s="20">
        <v>133.90636740547961</v>
      </c>
      <c r="L48" s="20">
        <v>103.9338472676738</v>
      </c>
      <c r="M48" s="20">
        <v>93.026208285460172</v>
      </c>
      <c r="N48" s="20">
        <v>86.928897302519061</v>
      </c>
      <c r="O48" s="20" t="s">
        <v>84</v>
      </c>
      <c r="P48" s="46">
        <v>98.11023976634857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2"/>
      <c r="AD48" s="22"/>
      <c r="AE48" s="22"/>
    </row>
    <row r="49" spans="2:31" s="21" customFormat="1" ht="16.5" customHeight="1">
      <c r="C49" s="18" t="s">
        <v>6</v>
      </c>
      <c r="D49" s="20">
        <v>49.462939054364774</v>
      </c>
      <c r="E49" s="20">
        <v>47.854045220254541</v>
      </c>
      <c r="F49" s="20">
        <v>61.196028541733291</v>
      </c>
      <c r="G49" s="20">
        <v>61.101131778372505</v>
      </c>
      <c r="H49" s="20">
        <v>61.606066637128428</v>
      </c>
      <c r="I49" s="20">
        <v>75.536247938497709</v>
      </c>
      <c r="J49" s="20">
        <v>84.770447085329167</v>
      </c>
      <c r="K49" s="20">
        <v>80.976584066396128</v>
      </c>
      <c r="L49" s="20">
        <v>77.030891630808242</v>
      </c>
      <c r="M49" s="20">
        <v>71.822359214435721</v>
      </c>
      <c r="N49" s="20">
        <v>57.486277563795475</v>
      </c>
      <c r="O49" s="20" t="s">
        <v>84</v>
      </c>
      <c r="P49" s="46">
        <v>66.338104289201453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2"/>
    </row>
    <row r="50" spans="2:31" s="21" customFormat="1" ht="6" customHeight="1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2:31" s="21" customFormat="1" ht="6" customHeight="1">
      <c r="D51" s="23"/>
      <c r="E51" s="23"/>
      <c r="F51" s="23"/>
      <c r="G51" s="23"/>
      <c r="H51" s="23"/>
      <c r="I51" s="23"/>
      <c r="J51" s="23"/>
      <c r="K51" s="22"/>
      <c r="L51" s="22"/>
      <c r="M51" s="22"/>
      <c r="N51" s="22"/>
      <c r="O51" s="22"/>
      <c r="P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2:31" s="21" customFormat="1" ht="16.5" customHeight="1">
      <c r="C52" s="24" t="s">
        <v>7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2:31" s="21" customFormat="1" ht="16.5" customHeight="1">
      <c r="C53" s="25" t="s">
        <v>8</v>
      </c>
      <c r="D53" s="26">
        <v>-4.7043724871292163</v>
      </c>
      <c r="E53" s="26">
        <v>-4.3611370230395297</v>
      </c>
      <c r="F53" s="26">
        <v>0.51776728311946352</v>
      </c>
      <c r="G53" s="26">
        <v>-8.0509703509439525</v>
      </c>
      <c r="H53" s="26">
        <v>-5.0720988660642563</v>
      </c>
      <c r="I53" s="26">
        <v>-13.785274770115185</v>
      </c>
      <c r="J53" s="26">
        <v>-5.82243751435837</v>
      </c>
      <c r="K53" s="26">
        <v>0.25196839935580639</v>
      </c>
      <c r="L53" s="26">
        <v>-0.60420620026653271</v>
      </c>
      <c r="M53" s="26">
        <v>3.0159878445917054</v>
      </c>
      <c r="N53" s="26">
        <v>9.1328474036167506E-2</v>
      </c>
      <c r="O53" s="26" t="s">
        <v>84</v>
      </c>
      <c r="P53" s="26">
        <v>-3.5269349686677276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2:31" s="21" customFormat="1" ht="16.5" customHeight="1">
      <c r="C54" s="25" t="s">
        <v>9</v>
      </c>
      <c r="D54" s="47">
        <v>5.4909067201906803E-2</v>
      </c>
      <c r="E54" s="47">
        <v>3.2969590000012206E-2</v>
      </c>
      <c r="F54" s="47">
        <v>2.4351076673416516E-2</v>
      </c>
      <c r="G54" s="47">
        <v>-1.3494667600317922E-2</v>
      </c>
      <c r="H54" s="47">
        <v>-1.5247656592725312E-2</v>
      </c>
      <c r="I54" s="47">
        <v>-5.8579923481139495E-2</v>
      </c>
      <c r="J54" s="47">
        <v>0.41855469889478414</v>
      </c>
      <c r="K54" s="47">
        <v>0.79911021349021127</v>
      </c>
      <c r="L54" s="47">
        <v>3.1418977109317181E-2</v>
      </c>
      <c r="M54" s="47">
        <v>-9.4101482813075732E-2</v>
      </c>
      <c r="N54" s="47">
        <v>-1.7597810427501526E-2</v>
      </c>
      <c r="O54" s="47" t="s">
        <v>84</v>
      </c>
      <c r="P54" s="47">
        <v>7.8860455833445808E-2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2:31" s="21" customFormat="1" ht="16.5" customHeight="1">
      <c r="C55" s="25" t="s">
        <v>10</v>
      </c>
      <c r="D55" s="47">
        <v>-2.4968577556331861E-2</v>
      </c>
      <c r="E55" s="47">
        <v>-3.9507335704844548E-2</v>
      </c>
      <c r="F55" s="47">
        <v>3.1862295122786932E-2</v>
      </c>
      <c r="G55" s="47">
        <v>-0.1151231405642128</v>
      </c>
      <c r="H55" s="47">
        <v>-8.2677853862890394E-2</v>
      </c>
      <c r="I55" s="47">
        <v>-0.20824959394918663</v>
      </c>
      <c r="J55" s="47">
        <v>0.30563893853493496</v>
      </c>
      <c r="K55" s="47">
        <v>0.80663785553673728</v>
      </c>
      <c r="L55" s="47">
        <v>2.3078589155782092E-2</v>
      </c>
      <c r="M55" s="47">
        <v>-5.7274998115539377E-2</v>
      </c>
      <c r="N55" s="47">
        <v>-1.6239197637702096E-2</v>
      </c>
      <c r="O55" s="47" t="s">
        <v>84</v>
      </c>
      <c r="P55" s="47">
        <v>2.5375496822136911E-2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2:31" s="21" customForma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Novembre 2024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2:31" s="31" customFormat="1"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</row>
    <row r="58" spans="2:31" ht="24">
      <c r="C58" s="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2:31" s="21" customFormat="1" ht="24.6">
      <c r="B59" s="43" t="s">
        <v>75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2:31" ht="24">
      <c r="C60" s="1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2:31" s="21" customFormat="1" ht="48" customHeight="1">
      <c r="C61" s="15" t="s">
        <v>76</v>
      </c>
      <c r="D61" s="16">
        <v>45292</v>
      </c>
      <c r="E61" s="16">
        <v>45323</v>
      </c>
      <c r="F61" s="16">
        <v>45352</v>
      </c>
      <c r="G61" s="16">
        <v>45383</v>
      </c>
      <c r="H61" s="16">
        <v>45413</v>
      </c>
      <c r="I61" s="16">
        <v>45444</v>
      </c>
      <c r="J61" s="16">
        <v>45474</v>
      </c>
      <c r="K61" s="16">
        <v>45505</v>
      </c>
      <c r="L61" s="16">
        <v>45536</v>
      </c>
      <c r="M61" s="16">
        <v>45566</v>
      </c>
      <c r="N61" s="16">
        <v>45597</v>
      </c>
      <c r="O61" s="16">
        <v>45627</v>
      </c>
      <c r="P61" s="17" t="s">
        <v>3</v>
      </c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2:31" s="21" customFormat="1" ht="16.5" customHeight="1">
      <c r="C62" s="18" t="s">
        <v>4</v>
      </c>
      <c r="D62" s="19">
        <v>0.5714383973862952</v>
      </c>
      <c r="E62" s="19">
        <v>0.56890433375622851</v>
      </c>
      <c r="F62" s="19">
        <v>0.70033704773696515</v>
      </c>
      <c r="G62" s="19">
        <v>0.67293921140074986</v>
      </c>
      <c r="H62" s="19">
        <v>0.68771923791182332</v>
      </c>
      <c r="I62" s="19">
        <v>0.71143111111111113</v>
      </c>
      <c r="J62" s="19">
        <v>0.6812629043358569</v>
      </c>
      <c r="K62" s="19">
        <v>0.58787816246151725</v>
      </c>
      <c r="L62" s="19">
        <v>0.74992892679459844</v>
      </c>
      <c r="M62" s="19">
        <v>0.79972473118279574</v>
      </c>
      <c r="N62" s="19">
        <v>0.66932745471030597</v>
      </c>
      <c r="O62" s="19" t="s">
        <v>84</v>
      </c>
      <c r="P62" s="19">
        <v>0.67308934989033797</v>
      </c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2:31" s="21" customFormat="1" ht="16.5" customHeight="1">
      <c r="C63" s="18" t="s">
        <v>5</v>
      </c>
      <c r="D63" s="20">
        <v>77.776619673808383</v>
      </c>
      <c r="E63" s="20">
        <v>76.035632837497175</v>
      </c>
      <c r="F63" s="20">
        <v>79.819768180185875</v>
      </c>
      <c r="G63" s="20">
        <v>81.35048462213831</v>
      </c>
      <c r="H63" s="20">
        <v>84.304053827040875</v>
      </c>
      <c r="I63" s="20">
        <v>92.260958740441808</v>
      </c>
      <c r="J63" s="20">
        <v>112.20342274119207</v>
      </c>
      <c r="K63" s="20">
        <v>121.60914483740967</v>
      </c>
      <c r="L63" s="20">
        <v>95.550599755514625</v>
      </c>
      <c r="M63" s="20">
        <v>85.635522773965235</v>
      </c>
      <c r="N63" s="20">
        <v>80.659506799234379</v>
      </c>
      <c r="O63" s="20" t="s">
        <v>84</v>
      </c>
      <c r="P63" s="46">
        <v>89.814450838876922</v>
      </c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2"/>
      <c r="AD63" s="22"/>
      <c r="AE63" s="22"/>
    </row>
    <row r="64" spans="2:31" s="21" customFormat="1" ht="16.5" customHeight="1">
      <c r="C64" s="18" t="s">
        <v>6</v>
      </c>
      <c r="D64" s="20">
        <v>44.444546900524458</v>
      </c>
      <c r="E64" s="20">
        <v>43.257001041149536</v>
      </c>
      <c r="F64" s="20">
        <v>55.900740798360331</v>
      </c>
      <c r="G64" s="20">
        <v>54.743930968690584</v>
      </c>
      <c r="H64" s="20">
        <v>57.977519650809889</v>
      </c>
      <c r="I64" s="20">
        <v>65.637316388888891</v>
      </c>
      <c r="J64" s="20">
        <v>76.440029653088445</v>
      </c>
      <c r="K64" s="20">
        <v>71.491360605532904</v>
      </c>
      <c r="L64" s="20">
        <v>71.656158729233297</v>
      </c>
      <c r="M64" s="20">
        <v>68.484845430107526</v>
      </c>
      <c r="N64" s="20">
        <v>53.987622384120165</v>
      </c>
      <c r="O64" s="20" t="s">
        <v>84</v>
      </c>
      <c r="P64" s="46">
        <v>60.45315032589739</v>
      </c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2"/>
    </row>
    <row r="65" spans="3:31" s="21" customFormat="1" ht="6" customHeight="1"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3:31" s="21" customFormat="1" ht="6" customHeight="1">
      <c r="D66" s="23"/>
      <c r="E66" s="23"/>
      <c r="F66" s="23"/>
      <c r="G66" s="23"/>
      <c r="H66" s="23"/>
      <c r="I66" s="23"/>
      <c r="J66" s="23"/>
      <c r="K66" s="22"/>
      <c r="L66" s="22"/>
      <c r="M66" s="22"/>
      <c r="N66" s="22"/>
      <c r="O66" s="22"/>
      <c r="P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3:31" s="21" customFormat="1" ht="16.5" customHeight="1">
      <c r="C67" s="24" t="s">
        <v>7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3:31" s="21" customFormat="1" ht="16.5" customHeight="1">
      <c r="C68" s="25" t="s">
        <v>8</v>
      </c>
      <c r="D68" s="26">
        <v>-4.2342583453922717</v>
      </c>
      <c r="E68" s="26">
        <v>-3.2326165872335832</v>
      </c>
      <c r="F68" s="26">
        <v>1.074120458216743</v>
      </c>
      <c r="G68" s="26">
        <v>-12.47852330436946</v>
      </c>
      <c r="H68" s="26">
        <v>-8.4199418753237545</v>
      </c>
      <c r="I68" s="26">
        <v>-16.908232023877957</v>
      </c>
      <c r="J68" s="26">
        <v>-4.8371951292735194</v>
      </c>
      <c r="K68" s="26">
        <v>0.59563832148051832</v>
      </c>
      <c r="L68" s="26">
        <v>1.2454261929541355</v>
      </c>
      <c r="M68" s="26">
        <v>6.0973591240954246</v>
      </c>
      <c r="N68" s="26">
        <v>0.71885979230359442</v>
      </c>
      <c r="O68" s="26" t="s">
        <v>84</v>
      </c>
      <c r="P68" s="26">
        <v>-3.6878055345626048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3:31" s="21" customFormat="1" ht="16.5" customHeight="1">
      <c r="C69" s="25" t="s">
        <v>9</v>
      </c>
      <c r="D69" s="47">
        <v>-2.4375656482821029E-2</v>
      </c>
      <c r="E69" s="47">
        <v>-2.2451805295001903E-2</v>
      </c>
      <c r="F69" s="47">
        <v>-1.2700697489396728E-2</v>
      </c>
      <c r="G69" s="47">
        <v>-3.473973023321042E-2</v>
      </c>
      <c r="H69" s="47">
        <v>-5.4088322008716494E-2</v>
      </c>
      <c r="I69" s="47">
        <v>-0.12730933264272037</v>
      </c>
      <c r="J69" s="47">
        <v>0.35714864807388591</v>
      </c>
      <c r="K69" s="47">
        <v>0.70259722918184386</v>
      </c>
      <c r="L69" s="47">
        <v>-2.2661229847103503E-2</v>
      </c>
      <c r="M69" s="47">
        <v>-0.13387334691092634</v>
      </c>
      <c r="N69" s="47">
        <v>-2.9533825037794226E-2</v>
      </c>
      <c r="O69" s="47" t="s">
        <v>84</v>
      </c>
      <c r="P69" s="47">
        <v>2.6756291267132193E-2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3:31" s="21" customFormat="1" ht="16.5" customHeight="1">
      <c r="C70" s="25" t="s">
        <v>10</v>
      </c>
      <c r="D70" s="47">
        <v>-9.1680536357893194E-2</v>
      </c>
      <c r="E70" s="47">
        <v>-7.5011323000372387E-2</v>
      </c>
      <c r="F70" s="47">
        <v>2.6775619612149359E-3</v>
      </c>
      <c r="G70" s="47">
        <v>-0.18573200400583245</v>
      </c>
      <c r="H70" s="47">
        <v>-0.15726656856497778</v>
      </c>
      <c r="I70" s="47">
        <v>-0.29488947126852527</v>
      </c>
      <c r="J70" s="47">
        <v>0.26717497453676486</v>
      </c>
      <c r="K70" s="47">
        <v>0.72002452253835014</v>
      </c>
      <c r="L70" s="47">
        <v>-6.156211278625312E-3</v>
      </c>
      <c r="M70" s="47">
        <v>-6.2386685634834738E-2</v>
      </c>
      <c r="N70" s="47">
        <v>-1.8997830875543409E-2</v>
      </c>
      <c r="O70" s="47" t="s">
        <v>84</v>
      </c>
      <c r="P70" s="47">
        <v>-2.6576826643026408E-2</v>
      </c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</row>
    <row r="71" spans="3:31" s="21" customFormat="1"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 t="str">
        <f>P56</f>
        <v>Source : MKG_destination - Novembre 2024</v>
      </c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</row>
    <row r="72" spans="3:31" ht="12.75" customHeight="1">
      <c r="C72" s="1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4" spans="3:31" s="21" customFormat="1" ht="48" customHeight="1">
      <c r="C74" s="15" t="s">
        <v>77</v>
      </c>
      <c r="D74" s="16">
        <v>45292</v>
      </c>
      <c r="E74" s="16">
        <v>45323</v>
      </c>
      <c r="F74" s="16">
        <v>45352</v>
      </c>
      <c r="G74" s="16">
        <v>45383</v>
      </c>
      <c r="H74" s="16">
        <v>45413</v>
      </c>
      <c r="I74" s="16">
        <v>45444</v>
      </c>
      <c r="J74" s="16">
        <v>45474</v>
      </c>
      <c r="K74" s="16">
        <v>45505</v>
      </c>
      <c r="L74" s="16">
        <v>45536</v>
      </c>
      <c r="M74" s="16">
        <v>45566</v>
      </c>
      <c r="N74" s="16">
        <v>45597</v>
      </c>
      <c r="O74" s="16">
        <v>45627</v>
      </c>
      <c r="P74" s="17" t="s">
        <v>3</v>
      </c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</row>
    <row r="75" spans="3:31" s="21" customFormat="1" ht="16.5" customHeight="1">
      <c r="C75" s="18" t="s">
        <v>4</v>
      </c>
      <c r="D75" s="19">
        <v>0.66384399389772053</v>
      </c>
      <c r="E75" s="19">
        <v>0.60889603176478935</v>
      </c>
      <c r="F75" s="19">
        <v>0.71365716686196912</v>
      </c>
      <c r="G75" s="19">
        <v>0.75597441169750967</v>
      </c>
      <c r="H75" s="19">
        <v>0.68882148471228999</v>
      </c>
      <c r="I75" s="19">
        <v>0.80037587092042539</v>
      </c>
      <c r="J75" s="19">
        <v>0.70970316344853579</v>
      </c>
      <c r="K75" s="19">
        <v>0.68385466314926069</v>
      </c>
      <c r="L75" s="19">
        <v>0.75856783344772361</v>
      </c>
      <c r="M75" s="19">
        <v>0.76597018898056957</v>
      </c>
      <c r="N75" s="19">
        <v>0.69798227332066054</v>
      </c>
      <c r="O75" s="19" t="s">
        <v>84</v>
      </c>
      <c r="P75" s="19">
        <v>0.71354041798066858</v>
      </c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</row>
    <row r="76" spans="3:31" s="21" customFormat="1" ht="16.5" customHeight="1">
      <c r="C76" s="18" t="s">
        <v>5</v>
      </c>
      <c r="D76" s="20">
        <v>102.40590835761866</v>
      </c>
      <c r="E76" s="20">
        <v>97.687812342312625</v>
      </c>
      <c r="F76" s="20">
        <v>95.961249244841682</v>
      </c>
      <c r="G76" s="20">
        <v>94.948428622427386</v>
      </c>
      <c r="H76" s="20">
        <v>95.50500585585948</v>
      </c>
      <c r="I76" s="20">
        <v>112.72328689651222</v>
      </c>
      <c r="J76" s="20">
        <v>130.68638525332668</v>
      </c>
      <c r="K76" s="20">
        <v>132.01107167604059</v>
      </c>
      <c r="L76" s="20">
        <v>105.5265707938746</v>
      </c>
      <c r="M76" s="20">
        <v>98.572596999609075</v>
      </c>
      <c r="N76" s="20">
        <v>95.05422760943037</v>
      </c>
      <c r="O76" s="20" t="s">
        <v>84</v>
      </c>
      <c r="P76" s="46">
        <v>105.66521666087526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2"/>
      <c r="AD76" s="22"/>
      <c r="AE76" s="22"/>
    </row>
    <row r="77" spans="3:31" s="21" customFormat="1" ht="16.5" customHeight="1">
      <c r="C77" s="18" t="s">
        <v>6</v>
      </c>
      <c r="D77" s="20">
        <v>67.981547202845519</v>
      </c>
      <c r="E77" s="20">
        <v>59.481721287017564</v>
      </c>
      <c r="F77" s="20">
        <v>68.48343326460899</v>
      </c>
      <c r="G77" s="20">
        <v>71.77858246944254</v>
      </c>
      <c r="H77" s="20">
        <v>65.785899931089062</v>
      </c>
      <c r="I77" s="20">
        <v>90.220998922808946</v>
      </c>
      <c r="J77" s="20">
        <v>92.748541033940015</v>
      </c>
      <c r="K77" s="20">
        <v>90.276386952991643</v>
      </c>
      <c r="L77" s="20">
        <v>80.049062178277282</v>
      </c>
      <c r="M77" s="20">
        <v>75.503670752096085</v>
      </c>
      <c r="N77" s="20">
        <v>66.34616587556971</v>
      </c>
      <c r="O77" s="20" t="s">
        <v>84</v>
      </c>
      <c r="P77" s="46">
        <v>75.396402862218835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2"/>
    </row>
    <row r="78" spans="3:31" s="21" customFormat="1" ht="6" customHeight="1"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</row>
    <row r="79" spans="3:31" s="21" customFormat="1" ht="6" customHeight="1">
      <c r="D79" s="23"/>
      <c r="E79" s="23"/>
      <c r="F79" s="23"/>
      <c r="G79" s="23"/>
      <c r="H79" s="23"/>
      <c r="I79" s="23"/>
      <c r="J79" s="23"/>
      <c r="K79" s="22"/>
      <c r="L79" s="22"/>
      <c r="M79" s="22"/>
      <c r="N79" s="22"/>
      <c r="O79" s="22"/>
      <c r="P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</row>
    <row r="80" spans="3:31" s="21" customFormat="1" ht="16.5" customHeight="1">
      <c r="C80" s="24" t="s">
        <v>7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</row>
    <row r="81" spans="3:31" s="21" customFormat="1" ht="16.5" customHeight="1">
      <c r="C81" s="25" t="s">
        <v>8</v>
      </c>
      <c r="D81" s="26">
        <v>-3.0489287846293234</v>
      </c>
      <c r="E81" s="26">
        <v>-3.3544974795477023</v>
      </c>
      <c r="F81" s="26">
        <v>-3.407106060271059</v>
      </c>
      <c r="G81" s="26">
        <v>-4.8891935115375817</v>
      </c>
      <c r="H81" s="26">
        <v>-6.0907323593924145</v>
      </c>
      <c r="I81" s="26">
        <v>-10.864857504713232</v>
      </c>
      <c r="J81" s="26">
        <v>-6.2036207309163931</v>
      </c>
      <c r="K81" s="26">
        <v>2.9495734143534236</v>
      </c>
      <c r="L81" s="26">
        <v>-5.8932737719742718</v>
      </c>
      <c r="M81" s="26">
        <v>-4.0238217130553871</v>
      </c>
      <c r="N81" s="26">
        <v>-2.2007745140673052E-2</v>
      </c>
      <c r="O81" s="26" t="s">
        <v>84</v>
      </c>
      <c r="P81" s="26">
        <v>-4.1064526275269353</v>
      </c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</row>
    <row r="82" spans="3:31" s="21" customFormat="1" ht="16.5" customHeight="1">
      <c r="C82" s="25" t="s">
        <v>9</v>
      </c>
      <c r="D82" s="47">
        <v>0.11735873472868419</v>
      </c>
      <c r="E82" s="47">
        <v>7.3617304611861556E-2</v>
      </c>
      <c r="F82" s="47">
        <v>3.0942443667460795E-2</v>
      </c>
      <c r="G82" s="47">
        <v>1.442715111048809E-2</v>
      </c>
      <c r="H82" s="47">
        <v>3.1568902043619174E-2</v>
      </c>
      <c r="I82" s="47">
        <v>5.6159114761350271E-2</v>
      </c>
      <c r="J82" s="47">
        <v>0.38308272365809581</v>
      </c>
      <c r="K82" s="47">
        <v>0.51240401233074517</v>
      </c>
      <c r="L82" s="47">
        <v>2.7633378167157607E-2</v>
      </c>
      <c r="M82" s="47">
        <v>-6.3915717138937733E-2</v>
      </c>
      <c r="N82" s="47">
        <v>-2.8162852673515926E-2</v>
      </c>
      <c r="O82" s="47" t="s">
        <v>84</v>
      </c>
      <c r="P82" s="47">
        <v>9.5015134431097437E-2</v>
      </c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</row>
    <row r="83" spans="3:31" s="21" customFormat="1" ht="16.5" customHeight="1">
      <c r="C83" s="25" t="s">
        <v>10</v>
      </c>
      <c r="D83" s="47">
        <v>6.8293720870868269E-2</v>
      </c>
      <c r="E83" s="47">
        <v>1.7558514691180527E-2</v>
      </c>
      <c r="F83" s="47">
        <v>-1.6033584768967213E-2</v>
      </c>
      <c r="G83" s="47">
        <v>-4.7194640691051726E-2</v>
      </c>
      <c r="H83" s="47">
        <v>-5.2234868373240761E-2</v>
      </c>
      <c r="I83" s="47">
        <v>-7.007531529264277E-2</v>
      </c>
      <c r="J83" s="47">
        <v>0.27190373004742052</v>
      </c>
      <c r="K83" s="47">
        <v>0.58057679134837792</v>
      </c>
      <c r="L83" s="47">
        <v>-4.6447607808291047E-2</v>
      </c>
      <c r="M83" s="47">
        <v>-0.11063609656037288</v>
      </c>
      <c r="N83" s="47">
        <v>-2.8469181408057431E-2</v>
      </c>
      <c r="O83" s="47" t="s">
        <v>84</v>
      </c>
      <c r="P83" s="47">
        <v>3.5425970456030242E-2</v>
      </c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</row>
    <row r="84" spans="3:31" s="21" customFormat="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9" t="str">
        <f>P71</f>
        <v>Source : MKG_destination - Novembre 2024</v>
      </c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</row>
    <row r="85" spans="3:31" ht="13.5" customHeight="1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3:31">
      <c r="D86" s="13"/>
      <c r="P86" s="14"/>
    </row>
    <row r="87" spans="3:31" s="21" customFormat="1" ht="48" customHeight="1">
      <c r="C87" s="15" t="s">
        <v>78</v>
      </c>
      <c r="D87" s="16">
        <v>45292</v>
      </c>
      <c r="E87" s="16">
        <v>45323</v>
      </c>
      <c r="F87" s="16">
        <v>45352</v>
      </c>
      <c r="G87" s="16">
        <v>45383</v>
      </c>
      <c r="H87" s="16">
        <v>45413</v>
      </c>
      <c r="I87" s="16">
        <v>45444</v>
      </c>
      <c r="J87" s="16">
        <v>45474</v>
      </c>
      <c r="K87" s="16">
        <v>45505</v>
      </c>
      <c r="L87" s="16">
        <v>45536</v>
      </c>
      <c r="M87" s="16">
        <v>45566</v>
      </c>
      <c r="N87" s="16">
        <v>45597</v>
      </c>
      <c r="O87" s="16">
        <v>45627</v>
      </c>
      <c r="P87" s="17" t="s">
        <v>3</v>
      </c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3:31" s="21" customFormat="1" ht="16.5" customHeight="1">
      <c r="C88" s="18" t="s">
        <v>4</v>
      </c>
      <c r="D88" s="19">
        <v>0.52846714022437336</v>
      </c>
      <c r="E88" s="19">
        <v>0.55761202744124949</v>
      </c>
      <c r="F88" s="19">
        <v>0.71043343344251586</v>
      </c>
      <c r="G88" s="19">
        <v>0.68870575014047575</v>
      </c>
      <c r="H88" s="19">
        <v>0.69397496512870682</v>
      </c>
      <c r="I88" s="19">
        <v>0.69807506948278608</v>
      </c>
      <c r="J88" s="19">
        <v>0.66735016059082908</v>
      </c>
      <c r="K88" s="19">
        <v>0.59052891870761282</v>
      </c>
      <c r="L88" s="19">
        <v>0.73978851143143476</v>
      </c>
      <c r="M88" s="19">
        <v>0.76972211606704155</v>
      </c>
      <c r="N88" s="19">
        <v>0.65294345066903037</v>
      </c>
      <c r="O88" s="19" t="s">
        <v>84</v>
      </c>
      <c r="P88" s="19">
        <v>0.66353817998434217</v>
      </c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3:31" s="21" customFormat="1" ht="16.5" customHeight="1">
      <c r="C89" s="18" t="s">
        <v>5</v>
      </c>
      <c r="D89" s="20">
        <v>82.857780255963164</v>
      </c>
      <c r="E89" s="20">
        <v>79.806625525714182</v>
      </c>
      <c r="F89" s="20">
        <v>85.135437204258679</v>
      </c>
      <c r="G89" s="20">
        <v>87.33899142898423</v>
      </c>
      <c r="H89" s="20">
        <v>90.722958730863098</v>
      </c>
      <c r="I89" s="20">
        <v>106.08832344548038</v>
      </c>
      <c r="J89" s="20">
        <v>135.48118771582782</v>
      </c>
      <c r="K89" s="20">
        <v>146.48972048335821</v>
      </c>
      <c r="L89" s="20">
        <v>109.04482086195164</v>
      </c>
      <c r="M89" s="20">
        <v>95.854408631226804</v>
      </c>
      <c r="N89" s="20">
        <v>86.188435606785418</v>
      </c>
      <c r="O89" s="20" t="s">
        <v>84</v>
      </c>
      <c r="P89" s="46">
        <v>100.65204641059489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2"/>
      <c r="AD89" s="22"/>
      <c r="AE89" s="22"/>
    </row>
    <row r="90" spans="3:31" s="21" customFormat="1" ht="16.5" customHeight="1">
      <c r="C90" s="18" t="s">
        <v>6</v>
      </c>
      <c r="D90" s="20">
        <v>43.787614177208397</v>
      </c>
      <c r="E90" s="20">
        <v>44.501134262638061</v>
      </c>
      <c r="F90" s="20">
        <v>60.483060960651194</v>
      </c>
      <c r="G90" s="20">
        <v>60.150865608611163</v>
      </c>
      <c r="H90" s="20">
        <v>62.959462121623822</v>
      </c>
      <c r="I90" s="20">
        <v>74.057613760515991</v>
      </c>
      <c r="J90" s="20">
        <v>90.413392379193965</v>
      </c>
      <c r="K90" s="20">
        <v>86.506416238817977</v>
      </c>
      <c r="L90" s="20">
        <v>80.670105704770663</v>
      </c>
      <c r="M90" s="20">
        <v>73.781258245982784</v>
      </c>
      <c r="N90" s="20">
        <v>56.276174552859999</v>
      </c>
      <c r="O90" s="20" t="s">
        <v>84</v>
      </c>
      <c r="P90" s="46">
        <v>66.786475686985682</v>
      </c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2"/>
    </row>
    <row r="91" spans="3:31" s="21" customFormat="1" ht="6" customHeight="1"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</row>
    <row r="92" spans="3:31" s="21" customFormat="1" ht="6" customHeight="1">
      <c r="D92" s="23"/>
      <c r="E92" s="23"/>
      <c r="F92" s="23"/>
      <c r="G92" s="23"/>
      <c r="H92" s="23"/>
      <c r="I92" s="23"/>
      <c r="J92" s="23"/>
      <c r="K92" s="22"/>
      <c r="L92" s="22"/>
      <c r="M92" s="22"/>
      <c r="N92" s="22"/>
      <c r="O92" s="22"/>
      <c r="P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</row>
    <row r="93" spans="3:31" s="21" customFormat="1" ht="16.5" customHeight="1">
      <c r="C93" s="24" t="s">
        <v>7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</row>
    <row r="94" spans="3:31" s="21" customFormat="1" ht="16.5" customHeight="1">
      <c r="C94" s="25" t="s">
        <v>8</v>
      </c>
      <c r="D94" s="26">
        <v>-6.29483978828479</v>
      </c>
      <c r="E94" s="26">
        <v>-6.2486570953798726</v>
      </c>
      <c r="F94" s="26">
        <v>0.37373646486229539</v>
      </c>
      <c r="G94" s="26">
        <v>-9.022662380258172</v>
      </c>
      <c r="H94" s="26">
        <v>-3.9047271234286751</v>
      </c>
      <c r="I94" s="26">
        <v>-15.485293051721394</v>
      </c>
      <c r="J94" s="26">
        <v>-5.6542040612266646</v>
      </c>
      <c r="K94" s="26">
        <v>-1.8138545240731219E-2</v>
      </c>
      <c r="L94" s="26">
        <v>1.384510215822643</v>
      </c>
      <c r="M94" s="26">
        <v>5.5180705255129077</v>
      </c>
      <c r="N94" s="26">
        <v>1.2077602054663905</v>
      </c>
      <c r="O94" s="26" t="s">
        <v>84</v>
      </c>
      <c r="P94" s="26">
        <v>-3.4904668086125579</v>
      </c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</row>
    <row r="95" spans="3:31" s="21" customFormat="1" ht="16.5" customHeight="1">
      <c r="C95" s="25" t="s">
        <v>9</v>
      </c>
      <c r="D95" s="47">
        <v>3.8660263889574331E-2</v>
      </c>
      <c r="E95" s="47">
        <v>2.5116884245666382E-2</v>
      </c>
      <c r="F95" s="47">
        <v>2.9184679697369598E-2</v>
      </c>
      <c r="G95" s="47">
        <v>-2.1267720340278129E-2</v>
      </c>
      <c r="H95" s="47">
        <v>-2.2876141086227042E-2</v>
      </c>
      <c r="I95" s="47">
        <v>-8.9684174319045185E-2</v>
      </c>
      <c r="J95" s="47">
        <v>0.51555171128558275</v>
      </c>
      <c r="K95" s="47">
        <v>1.0793087033222033</v>
      </c>
      <c r="L95" s="47">
        <v>4.5868127224413469E-2</v>
      </c>
      <c r="M95" s="47">
        <v>-0.10111778994326626</v>
      </c>
      <c r="N95" s="47">
        <v>-2.5029161902300645E-2</v>
      </c>
      <c r="O95" s="47" t="s">
        <v>84</v>
      </c>
      <c r="P95" s="47">
        <v>9.4774236175232618E-2</v>
      </c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</row>
    <row r="96" spans="3:31" s="21" customFormat="1" ht="16.5" customHeight="1">
      <c r="C96" s="25" t="s">
        <v>10</v>
      </c>
      <c r="D96" s="47">
        <v>-7.18914469526446E-2</v>
      </c>
      <c r="E96" s="47">
        <v>-7.8182879838859742E-2</v>
      </c>
      <c r="F96" s="47">
        <v>3.4627526500479622E-2</v>
      </c>
      <c r="G96" s="47">
        <v>-0.13463790773315243</v>
      </c>
      <c r="H96" s="47">
        <v>-7.4926431590109144E-2</v>
      </c>
      <c r="I96" s="47">
        <v>-0.25495612377186327</v>
      </c>
      <c r="J96" s="47">
        <v>0.39717443595773694</v>
      </c>
      <c r="K96" s="47">
        <v>1.0786702239403638</v>
      </c>
      <c r="L96" s="47">
        <v>6.5814793700732954E-2</v>
      </c>
      <c r="M96" s="47">
        <v>-3.1701303310448847E-2</v>
      </c>
      <c r="N96" s="47">
        <v>-6.655098402262527E-3</v>
      </c>
      <c r="O96" s="47" t="s">
        <v>84</v>
      </c>
      <c r="P96" s="47">
        <v>4.0062914485125445E-2</v>
      </c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</row>
    <row r="97" spans="4:29" s="21" customFormat="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 t="str">
        <f>P84</f>
        <v>Source : MKG_destination - Novembre 2024</v>
      </c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</row>
    <row r="98" spans="4:29">
      <c r="P98" s="14"/>
    </row>
    <row r="99" spans="4:29" s="56" customFormat="1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5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rowBreaks count="2" manualBreakCount="2">
    <brk id="58" min="1" max="256" man="1"/>
    <brk id="98" min="1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1D06B-B657-4402-AAD8-8A13A8E1790B}">
  <sheetPr>
    <tabColor rgb="FF1B4395"/>
  </sheetPr>
  <dimension ref="B1:AE98"/>
  <sheetViews>
    <sheetView view="pageBreakPreview" topLeftCell="A54" zoomScale="80" zoomScaleNormal="85" zoomScaleSheetLayoutView="80" workbookViewId="0">
      <selection activeCell="F8" sqref="F8"/>
    </sheetView>
  </sheetViews>
  <sheetFormatPr baseColWidth="10" defaultColWidth="10.88671875" defaultRowHeight="13.2"/>
  <cols>
    <col min="1" max="1" width="1.88671875" style="3" customWidth="1"/>
    <col min="2" max="2" width="1.5546875" style="3" customWidth="1"/>
    <col min="3" max="3" width="35.109375" style="3" customWidth="1"/>
    <col min="4" max="15" width="8.44140625" style="6" customWidth="1"/>
    <col min="16" max="16" width="17.109375" style="6" customWidth="1"/>
    <col min="17" max="17" width="1.5546875" style="3" customWidth="1"/>
    <col min="18" max="29" width="10" style="6" customWidth="1"/>
    <col min="30" max="257" width="10.88671875" style="3"/>
    <col min="258" max="258" width="1.5546875" style="3" customWidth="1"/>
    <col min="259" max="259" width="35.109375" style="3" customWidth="1"/>
    <col min="260" max="271" width="8.44140625" style="3" customWidth="1"/>
    <col min="272" max="272" width="17.109375" style="3" customWidth="1"/>
    <col min="273" max="273" width="1.5546875" style="3" customWidth="1"/>
    <col min="274" max="285" width="10" style="3" customWidth="1"/>
    <col min="286" max="513" width="10.88671875" style="3"/>
    <col min="514" max="514" width="1.5546875" style="3" customWidth="1"/>
    <col min="515" max="515" width="35.109375" style="3" customWidth="1"/>
    <col min="516" max="527" width="8.44140625" style="3" customWidth="1"/>
    <col min="528" max="528" width="17.109375" style="3" customWidth="1"/>
    <col min="529" max="529" width="1.5546875" style="3" customWidth="1"/>
    <col min="530" max="541" width="10" style="3" customWidth="1"/>
    <col min="542" max="769" width="10.88671875" style="3"/>
    <col min="770" max="770" width="1.5546875" style="3" customWidth="1"/>
    <col min="771" max="771" width="35.109375" style="3" customWidth="1"/>
    <col min="772" max="783" width="8.44140625" style="3" customWidth="1"/>
    <col min="784" max="784" width="17.109375" style="3" customWidth="1"/>
    <col min="785" max="785" width="1.5546875" style="3" customWidth="1"/>
    <col min="786" max="797" width="10" style="3" customWidth="1"/>
    <col min="798" max="1025" width="10.88671875" style="3"/>
    <col min="1026" max="1026" width="1.5546875" style="3" customWidth="1"/>
    <col min="1027" max="1027" width="35.109375" style="3" customWidth="1"/>
    <col min="1028" max="1039" width="8.44140625" style="3" customWidth="1"/>
    <col min="1040" max="1040" width="17.109375" style="3" customWidth="1"/>
    <col min="1041" max="1041" width="1.5546875" style="3" customWidth="1"/>
    <col min="1042" max="1053" width="10" style="3" customWidth="1"/>
    <col min="1054" max="1281" width="10.88671875" style="3"/>
    <col min="1282" max="1282" width="1.5546875" style="3" customWidth="1"/>
    <col min="1283" max="1283" width="35.109375" style="3" customWidth="1"/>
    <col min="1284" max="1295" width="8.44140625" style="3" customWidth="1"/>
    <col min="1296" max="1296" width="17.109375" style="3" customWidth="1"/>
    <col min="1297" max="1297" width="1.5546875" style="3" customWidth="1"/>
    <col min="1298" max="1309" width="10" style="3" customWidth="1"/>
    <col min="1310" max="1537" width="10.88671875" style="3"/>
    <col min="1538" max="1538" width="1.5546875" style="3" customWidth="1"/>
    <col min="1539" max="1539" width="35.109375" style="3" customWidth="1"/>
    <col min="1540" max="1551" width="8.44140625" style="3" customWidth="1"/>
    <col min="1552" max="1552" width="17.109375" style="3" customWidth="1"/>
    <col min="1553" max="1553" width="1.5546875" style="3" customWidth="1"/>
    <col min="1554" max="1565" width="10" style="3" customWidth="1"/>
    <col min="1566" max="1793" width="10.88671875" style="3"/>
    <col min="1794" max="1794" width="1.5546875" style="3" customWidth="1"/>
    <col min="1795" max="1795" width="35.109375" style="3" customWidth="1"/>
    <col min="1796" max="1807" width="8.44140625" style="3" customWidth="1"/>
    <col min="1808" max="1808" width="17.109375" style="3" customWidth="1"/>
    <col min="1809" max="1809" width="1.5546875" style="3" customWidth="1"/>
    <col min="1810" max="1821" width="10" style="3" customWidth="1"/>
    <col min="1822" max="2049" width="10.88671875" style="3"/>
    <col min="2050" max="2050" width="1.5546875" style="3" customWidth="1"/>
    <col min="2051" max="2051" width="35.109375" style="3" customWidth="1"/>
    <col min="2052" max="2063" width="8.44140625" style="3" customWidth="1"/>
    <col min="2064" max="2064" width="17.109375" style="3" customWidth="1"/>
    <col min="2065" max="2065" width="1.5546875" style="3" customWidth="1"/>
    <col min="2066" max="2077" width="10" style="3" customWidth="1"/>
    <col min="2078" max="2305" width="10.88671875" style="3"/>
    <col min="2306" max="2306" width="1.5546875" style="3" customWidth="1"/>
    <col min="2307" max="2307" width="35.109375" style="3" customWidth="1"/>
    <col min="2308" max="2319" width="8.44140625" style="3" customWidth="1"/>
    <col min="2320" max="2320" width="17.109375" style="3" customWidth="1"/>
    <col min="2321" max="2321" width="1.5546875" style="3" customWidth="1"/>
    <col min="2322" max="2333" width="10" style="3" customWidth="1"/>
    <col min="2334" max="2561" width="10.88671875" style="3"/>
    <col min="2562" max="2562" width="1.5546875" style="3" customWidth="1"/>
    <col min="2563" max="2563" width="35.109375" style="3" customWidth="1"/>
    <col min="2564" max="2575" width="8.44140625" style="3" customWidth="1"/>
    <col min="2576" max="2576" width="17.109375" style="3" customWidth="1"/>
    <col min="2577" max="2577" width="1.5546875" style="3" customWidth="1"/>
    <col min="2578" max="2589" width="10" style="3" customWidth="1"/>
    <col min="2590" max="2817" width="10.88671875" style="3"/>
    <col min="2818" max="2818" width="1.5546875" style="3" customWidth="1"/>
    <col min="2819" max="2819" width="35.109375" style="3" customWidth="1"/>
    <col min="2820" max="2831" width="8.44140625" style="3" customWidth="1"/>
    <col min="2832" max="2832" width="17.109375" style="3" customWidth="1"/>
    <col min="2833" max="2833" width="1.5546875" style="3" customWidth="1"/>
    <col min="2834" max="2845" width="10" style="3" customWidth="1"/>
    <col min="2846" max="3073" width="10.88671875" style="3"/>
    <col min="3074" max="3074" width="1.5546875" style="3" customWidth="1"/>
    <col min="3075" max="3075" width="35.109375" style="3" customWidth="1"/>
    <col min="3076" max="3087" width="8.44140625" style="3" customWidth="1"/>
    <col min="3088" max="3088" width="17.109375" style="3" customWidth="1"/>
    <col min="3089" max="3089" width="1.5546875" style="3" customWidth="1"/>
    <col min="3090" max="3101" width="10" style="3" customWidth="1"/>
    <col min="3102" max="3329" width="10.88671875" style="3"/>
    <col min="3330" max="3330" width="1.5546875" style="3" customWidth="1"/>
    <col min="3331" max="3331" width="35.109375" style="3" customWidth="1"/>
    <col min="3332" max="3343" width="8.44140625" style="3" customWidth="1"/>
    <col min="3344" max="3344" width="17.109375" style="3" customWidth="1"/>
    <col min="3345" max="3345" width="1.5546875" style="3" customWidth="1"/>
    <col min="3346" max="3357" width="10" style="3" customWidth="1"/>
    <col min="3358" max="3585" width="10.88671875" style="3"/>
    <col min="3586" max="3586" width="1.5546875" style="3" customWidth="1"/>
    <col min="3587" max="3587" width="35.109375" style="3" customWidth="1"/>
    <col min="3588" max="3599" width="8.44140625" style="3" customWidth="1"/>
    <col min="3600" max="3600" width="17.109375" style="3" customWidth="1"/>
    <col min="3601" max="3601" width="1.5546875" style="3" customWidth="1"/>
    <col min="3602" max="3613" width="10" style="3" customWidth="1"/>
    <col min="3614" max="3841" width="10.88671875" style="3"/>
    <col min="3842" max="3842" width="1.5546875" style="3" customWidth="1"/>
    <col min="3843" max="3843" width="35.109375" style="3" customWidth="1"/>
    <col min="3844" max="3855" width="8.44140625" style="3" customWidth="1"/>
    <col min="3856" max="3856" width="17.109375" style="3" customWidth="1"/>
    <col min="3857" max="3857" width="1.5546875" style="3" customWidth="1"/>
    <col min="3858" max="3869" width="10" style="3" customWidth="1"/>
    <col min="3870" max="4097" width="10.88671875" style="3"/>
    <col min="4098" max="4098" width="1.5546875" style="3" customWidth="1"/>
    <col min="4099" max="4099" width="35.109375" style="3" customWidth="1"/>
    <col min="4100" max="4111" width="8.44140625" style="3" customWidth="1"/>
    <col min="4112" max="4112" width="17.109375" style="3" customWidth="1"/>
    <col min="4113" max="4113" width="1.5546875" style="3" customWidth="1"/>
    <col min="4114" max="4125" width="10" style="3" customWidth="1"/>
    <col min="4126" max="4353" width="10.88671875" style="3"/>
    <col min="4354" max="4354" width="1.5546875" style="3" customWidth="1"/>
    <col min="4355" max="4355" width="35.109375" style="3" customWidth="1"/>
    <col min="4356" max="4367" width="8.44140625" style="3" customWidth="1"/>
    <col min="4368" max="4368" width="17.109375" style="3" customWidth="1"/>
    <col min="4369" max="4369" width="1.5546875" style="3" customWidth="1"/>
    <col min="4370" max="4381" width="10" style="3" customWidth="1"/>
    <col min="4382" max="4609" width="10.88671875" style="3"/>
    <col min="4610" max="4610" width="1.5546875" style="3" customWidth="1"/>
    <col min="4611" max="4611" width="35.109375" style="3" customWidth="1"/>
    <col min="4612" max="4623" width="8.44140625" style="3" customWidth="1"/>
    <col min="4624" max="4624" width="17.109375" style="3" customWidth="1"/>
    <col min="4625" max="4625" width="1.5546875" style="3" customWidth="1"/>
    <col min="4626" max="4637" width="10" style="3" customWidth="1"/>
    <col min="4638" max="4865" width="10.88671875" style="3"/>
    <col min="4866" max="4866" width="1.5546875" style="3" customWidth="1"/>
    <col min="4867" max="4867" width="35.109375" style="3" customWidth="1"/>
    <col min="4868" max="4879" width="8.44140625" style="3" customWidth="1"/>
    <col min="4880" max="4880" width="17.109375" style="3" customWidth="1"/>
    <col min="4881" max="4881" width="1.5546875" style="3" customWidth="1"/>
    <col min="4882" max="4893" width="10" style="3" customWidth="1"/>
    <col min="4894" max="5121" width="10.88671875" style="3"/>
    <col min="5122" max="5122" width="1.5546875" style="3" customWidth="1"/>
    <col min="5123" max="5123" width="35.109375" style="3" customWidth="1"/>
    <col min="5124" max="5135" width="8.44140625" style="3" customWidth="1"/>
    <col min="5136" max="5136" width="17.109375" style="3" customWidth="1"/>
    <col min="5137" max="5137" width="1.5546875" style="3" customWidth="1"/>
    <col min="5138" max="5149" width="10" style="3" customWidth="1"/>
    <col min="5150" max="5377" width="10.88671875" style="3"/>
    <col min="5378" max="5378" width="1.5546875" style="3" customWidth="1"/>
    <col min="5379" max="5379" width="35.109375" style="3" customWidth="1"/>
    <col min="5380" max="5391" width="8.44140625" style="3" customWidth="1"/>
    <col min="5392" max="5392" width="17.109375" style="3" customWidth="1"/>
    <col min="5393" max="5393" width="1.5546875" style="3" customWidth="1"/>
    <col min="5394" max="5405" width="10" style="3" customWidth="1"/>
    <col min="5406" max="5633" width="10.88671875" style="3"/>
    <col min="5634" max="5634" width="1.5546875" style="3" customWidth="1"/>
    <col min="5635" max="5635" width="35.109375" style="3" customWidth="1"/>
    <col min="5636" max="5647" width="8.44140625" style="3" customWidth="1"/>
    <col min="5648" max="5648" width="17.109375" style="3" customWidth="1"/>
    <col min="5649" max="5649" width="1.5546875" style="3" customWidth="1"/>
    <col min="5650" max="5661" width="10" style="3" customWidth="1"/>
    <col min="5662" max="5889" width="10.88671875" style="3"/>
    <col min="5890" max="5890" width="1.5546875" style="3" customWidth="1"/>
    <col min="5891" max="5891" width="35.109375" style="3" customWidth="1"/>
    <col min="5892" max="5903" width="8.44140625" style="3" customWidth="1"/>
    <col min="5904" max="5904" width="17.109375" style="3" customWidth="1"/>
    <col min="5905" max="5905" width="1.5546875" style="3" customWidth="1"/>
    <col min="5906" max="5917" width="10" style="3" customWidth="1"/>
    <col min="5918" max="6145" width="10.88671875" style="3"/>
    <col min="6146" max="6146" width="1.5546875" style="3" customWidth="1"/>
    <col min="6147" max="6147" width="35.109375" style="3" customWidth="1"/>
    <col min="6148" max="6159" width="8.44140625" style="3" customWidth="1"/>
    <col min="6160" max="6160" width="17.109375" style="3" customWidth="1"/>
    <col min="6161" max="6161" width="1.5546875" style="3" customWidth="1"/>
    <col min="6162" max="6173" width="10" style="3" customWidth="1"/>
    <col min="6174" max="6401" width="10.88671875" style="3"/>
    <col min="6402" max="6402" width="1.5546875" style="3" customWidth="1"/>
    <col min="6403" max="6403" width="35.109375" style="3" customWidth="1"/>
    <col min="6404" max="6415" width="8.44140625" style="3" customWidth="1"/>
    <col min="6416" max="6416" width="17.109375" style="3" customWidth="1"/>
    <col min="6417" max="6417" width="1.5546875" style="3" customWidth="1"/>
    <col min="6418" max="6429" width="10" style="3" customWidth="1"/>
    <col min="6430" max="6657" width="10.88671875" style="3"/>
    <col min="6658" max="6658" width="1.5546875" style="3" customWidth="1"/>
    <col min="6659" max="6659" width="35.109375" style="3" customWidth="1"/>
    <col min="6660" max="6671" width="8.44140625" style="3" customWidth="1"/>
    <col min="6672" max="6672" width="17.109375" style="3" customWidth="1"/>
    <col min="6673" max="6673" width="1.5546875" style="3" customWidth="1"/>
    <col min="6674" max="6685" width="10" style="3" customWidth="1"/>
    <col min="6686" max="6913" width="10.88671875" style="3"/>
    <col min="6914" max="6914" width="1.5546875" style="3" customWidth="1"/>
    <col min="6915" max="6915" width="35.109375" style="3" customWidth="1"/>
    <col min="6916" max="6927" width="8.44140625" style="3" customWidth="1"/>
    <col min="6928" max="6928" width="17.109375" style="3" customWidth="1"/>
    <col min="6929" max="6929" width="1.5546875" style="3" customWidth="1"/>
    <col min="6930" max="6941" width="10" style="3" customWidth="1"/>
    <col min="6942" max="7169" width="10.88671875" style="3"/>
    <col min="7170" max="7170" width="1.5546875" style="3" customWidth="1"/>
    <col min="7171" max="7171" width="35.109375" style="3" customWidth="1"/>
    <col min="7172" max="7183" width="8.44140625" style="3" customWidth="1"/>
    <col min="7184" max="7184" width="17.109375" style="3" customWidth="1"/>
    <col min="7185" max="7185" width="1.5546875" style="3" customWidth="1"/>
    <col min="7186" max="7197" width="10" style="3" customWidth="1"/>
    <col min="7198" max="7425" width="10.88671875" style="3"/>
    <col min="7426" max="7426" width="1.5546875" style="3" customWidth="1"/>
    <col min="7427" max="7427" width="35.109375" style="3" customWidth="1"/>
    <col min="7428" max="7439" width="8.44140625" style="3" customWidth="1"/>
    <col min="7440" max="7440" width="17.109375" style="3" customWidth="1"/>
    <col min="7441" max="7441" width="1.5546875" style="3" customWidth="1"/>
    <col min="7442" max="7453" width="10" style="3" customWidth="1"/>
    <col min="7454" max="7681" width="10.88671875" style="3"/>
    <col min="7682" max="7682" width="1.5546875" style="3" customWidth="1"/>
    <col min="7683" max="7683" width="35.109375" style="3" customWidth="1"/>
    <col min="7684" max="7695" width="8.44140625" style="3" customWidth="1"/>
    <col min="7696" max="7696" width="17.109375" style="3" customWidth="1"/>
    <col min="7697" max="7697" width="1.5546875" style="3" customWidth="1"/>
    <col min="7698" max="7709" width="10" style="3" customWidth="1"/>
    <col min="7710" max="7937" width="10.88671875" style="3"/>
    <col min="7938" max="7938" width="1.5546875" style="3" customWidth="1"/>
    <col min="7939" max="7939" width="35.109375" style="3" customWidth="1"/>
    <col min="7940" max="7951" width="8.44140625" style="3" customWidth="1"/>
    <col min="7952" max="7952" width="17.109375" style="3" customWidth="1"/>
    <col min="7953" max="7953" width="1.5546875" style="3" customWidth="1"/>
    <col min="7954" max="7965" width="10" style="3" customWidth="1"/>
    <col min="7966" max="8193" width="10.88671875" style="3"/>
    <col min="8194" max="8194" width="1.5546875" style="3" customWidth="1"/>
    <col min="8195" max="8195" width="35.109375" style="3" customWidth="1"/>
    <col min="8196" max="8207" width="8.44140625" style="3" customWidth="1"/>
    <col min="8208" max="8208" width="17.109375" style="3" customWidth="1"/>
    <col min="8209" max="8209" width="1.5546875" style="3" customWidth="1"/>
    <col min="8210" max="8221" width="10" style="3" customWidth="1"/>
    <col min="8222" max="8449" width="10.88671875" style="3"/>
    <col min="8450" max="8450" width="1.5546875" style="3" customWidth="1"/>
    <col min="8451" max="8451" width="35.109375" style="3" customWidth="1"/>
    <col min="8452" max="8463" width="8.44140625" style="3" customWidth="1"/>
    <col min="8464" max="8464" width="17.109375" style="3" customWidth="1"/>
    <col min="8465" max="8465" width="1.5546875" style="3" customWidth="1"/>
    <col min="8466" max="8477" width="10" style="3" customWidth="1"/>
    <col min="8478" max="8705" width="10.88671875" style="3"/>
    <col min="8706" max="8706" width="1.5546875" style="3" customWidth="1"/>
    <col min="8707" max="8707" width="35.109375" style="3" customWidth="1"/>
    <col min="8708" max="8719" width="8.44140625" style="3" customWidth="1"/>
    <col min="8720" max="8720" width="17.109375" style="3" customWidth="1"/>
    <col min="8721" max="8721" width="1.5546875" style="3" customWidth="1"/>
    <col min="8722" max="8733" width="10" style="3" customWidth="1"/>
    <col min="8734" max="8961" width="10.88671875" style="3"/>
    <col min="8962" max="8962" width="1.5546875" style="3" customWidth="1"/>
    <col min="8963" max="8963" width="35.109375" style="3" customWidth="1"/>
    <col min="8964" max="8975" width="8.44140625" style="3" customWidth="1"/>
    <col min="8976" max="8976" width="17.109375" style="3" customWidth="1"/>
    <col min="8977" max="8977" width="1.5546875" style="3" customWidth="1"/>
    <col min="8978" max="8989" width="10" style="3" customWidth="1"/>
    <col min="8990" max="9217" width="10.88671875" style="3"/>
    <col min="9218" max="9218" width="1.5546875" style="3" customWidth="1"/>
    <col min="9219" max="9219" width="35.109375" style="3" customWidth="1"/>
    <col min="9220" max="9231" width="8.44140625" style="3" customWidth="1"/>
    <col min="9232" max="9232" width="17.109375" style="3" customWidth="1"/>
    <col min="9233" max="9233" width="1.5546875" style="3" customWidth="1"/>
    <col min="9234" max="9245" width="10" style="3" customWidth="1"/>
    <col min="9246" max="9473" width="10.88671875" style="3"/>
    <col min="9474" max="9474" width="1.5546875" style="3" customWidth="1"/>
    <col min="9475" max="9475" width="35.109375" style="3" customWidth="1"/>
    <col min="9476" max="9487" width="8.44140625" style="3" customWidth="1"/>
    <col min="9488" max="9488" width="17.109375" style="3" customWidth="1"/>
    <col min="9489" max="9489" width="1.5546875" style="3" customWidth="1"/>
    <col min="9490" max="9501" width="10" style="3" customWidth="1"/>
    <col min="9502" max="9729" width="10.88671875" style="3"/>
    <col min="9730" max="9730" width="1.5546875" style="3" customWidth="1"/>
    <col min="9731" max="9731" width="35.109375" style="3" customWidth="1"/>
    <col min="9732" max="9743" width="8.44140625" style="3" customWidth="1"/>
    <col min="9744" max="9744" width="17.109375" style="3" customWidth="1"/>
    <col min="9745" max="9745" width="1.5546875" style="3" customWidth="1"/>
    <col min="9746" max="9757" width="10" style="3" customWidth="1"/>
    <col min="9758" max="9985" width="10.88671875" style="3"/>
    <col min="9986" max="9986" width="1.5546875" style="3" customWidth="1"/>
    <col min="9987" max="9987" width="35.109375" style="3" customWidth="1"/>
    <col min="9988" max="9999" width="8.44140625" style="3" customWidth="1"/>
    <col min="10000" max="10000" width="17.109375" style="3" customWidth="1"/>
    <col min="10001" max="10001" width="1.5546875" style="3" customWidth="1"/>
    <col min="10002" max="10013" width="10" style="3" customWidth="1"/>
    <col min="10014" max="10241" width="10.88671875" style="3"/>
    <col min="10242" max="10242" width="1.5546875" style="3" customWidth="1"/>
    <col min="10243" max="10243" width="35.109375" style="3" customWidth="1"/>
    <col min="10244" max="10255" width="8.44140625" style="3" customWidth="1"/>
    <col min="10256" max="10256" width="17.109375" style="3" customWidth="1"/>
    <col min="10257" max="10257" width="1.5546875" style="3" customWidth="1"/>
    <col min="10258" max="10269" width="10" style="3" customWidth="1"/>
    <col min="10270" max="10497" width="10.88671875" style="3"/>
    <col min="10498" max="10498" width="1.5546875" style="3" customWidth="1"/>
    <col min="10499" max="10499" width="35.109375" style="3" customWidth="1"/>
    <col min="10500" max="10511" width="8.44140625" style="3" customWidth="1"/>
    <col min="10512" max="10512" width="17.109375" style="3" customWidth="1"/>
    <col min="10513" max="10513" width="1.5546875" style="3" customWidth="1"/>
    <col min="10514" max="10525" width="10" style="3" customWidth="1"/>
    <col min="10526" max="10753" width="10.88671875" style="3"/>
    <col min="10754" max="10754" width="1.5546875" style="3" customWidth="1"/>
    <col min="10755" max="10755" width="35.109375" style="3" customWidth="1"/>
    <col min="10756" max="10767" width="8.44140625" style="3" customWidth="1"/>
    <col min="10768" max="10768" width="17.109375" style="3" customWidth="1"/>
    <col min="10769" max="10769" width="1.5546875" style="3" customWidth="1"/>
    <col min="10770" max="10781" width="10" style="3" customWidth="1"/>
    <col min="10782" max="11009" width="10.88671875" style="3"/>
    <col min="11010" max="11010" width="1.5546875" style="3" customWidth="1"/>
    <col min="11011" max="11011" width="35.109375" style="3" customWidth="1"/>
    <col min="11012" max="11023" width="8.44140625" style="3" customWidth="1"/>
    <col min="11024" max="11024" width="17.109375" style="3" customWidth="1"/>
    <col min="11025" max="11025" width="1.5546875" style="3" customWidth="1"/>
    <col min="11026" max="11037" width="10" style="3" customWidth="1"/>
    <col min="11038" max="11265" width="10.88671875" style="3"/>
    <col min="11266" max="11266" width="1.5546875" style="3" customWidth="1"/>
    <col min="11267" max="11267" width="35.109375" style="3" customWidth="1"/>
    <col min="11268" max="11279" width="8.44140625" style="3" customWidth="1"/>
    <col min="11280" max="11280" width="17.109375" style="3" customWidth="1"/>
    <col min="11281" max="11281" width="1.5546875" style="3" customWidth="1"/>
    <col min="11282" max="11293" width="10" style="3" customWidth="1"/>
    <col min="11294" max="11521" width="10.88671875" style="3"/>
    <col min="11522" max="11522" width="1.5546875" style="3" customWidth="1"/>
    <col min="11523" max="11523" width="35.109375" style="3" customWidth="1"/>
    <col min="11524" max="11535" width="8.44140625" style="3" customWidth="1"/>
    <col min="11536" max="11536" width="17.109375" style="3" customWidth="1"/>
    <col min="11537" max="11537" width="1.5546875" style="3" customWidth="1"/>
    <col min="11538" max="11549" width="10" style="3" customWidth="1"/>
    <col min="11550" max="11777" width="10.88671875" style="3"/>
    <col min="11778" max="11778" width="1.5546875" style="3" customWidth="1"/>
    <col min="11779" max="11779" width="35.109375" style="3" customWidth="1"/>
    <col min="11780" max="11791" width="8.44140625" style="3" customWidth="1"/>
    <col min="11792" max="11792" width="17.109375" style="3" customWidth="1"/>
    <col min="11793" max="11793" width="1.5546875" style="3" customWidth="1"/>
    <col min="11794" max="11805" width="10" style="3" customWidth="1"/>
    <col min="11806" max="12033" width="10.88671875" style="3"/>
    <col min="12034" max="12034" width="1.5546875" style="3" customWidth="1"/>
    <col min="12035" max="12035" width="35.109375" style="3" customWidth="1"/>
    <col min="12036" max="12047" width="8.44140625" style="3" customWidth="1"/>
    <col min="12048" max="12048" width="17.109375" style="3" customWidth="1"/>
    <col min="12049" max="12049" width="1.5546875" style="3" customWidth="1"/>
    <col min="12050" max="12061" width="10" style="3" customWidth="1"/>
    <col min="12062" max="12289" width="10.88671875" style="3"/>
    <col min="12290" max="12290" width="1.5546875" style="3" customWidth="1"/>
    <col min="12291" max="12291" width="35.109375" style="3" customWidth="1"/>
    <col min="12292" max="12303" width="8.44140625" style="3" customWidth="1"/>
    <col min="12304" max="12304" width="17.109375" style="3" customWidth="1"/>
    <col min="12305" max="12305" width="1.5546875" style="3" customWidth="1"/>
    <col min="12306" max="12317" width="10" style="3" customWidth="1"/>
    <col min="12318" max="12545" width="10.88671875" style="3"/>
    <col min="12546" max="12546" width="1.5546875" style="3" customWidth="1"/>
    <col min="12547" max="12547" width="35.109375" style="3" customWidth="1"/>
    <col min="12548" max="12559" width="8.44140625" style="3" customWidth="1"/>
    <col min="12560" max="12560" width="17.109375" style="3" customWidth="1"/>
    <col min="12561" max="12561" width="1.5546875" style="3" customWidth="1"/>
    <col min="12562" max="12573" width="10" style="3" customWidth="1"/>
    <col min="12574" max="12801" width="10.88671875" style="3"/>
    <col min="12802" max="12802" width="1.5546875" style="3" customWidth="1"/>
    <col min="12803" max="12803" width="35.109375" style="3" customWidth="1"/>
    <col min="12804" max="12815" width="8.44140625" style="3" customWidth="1"/>
    <col min="12816" max="12816" width="17.109375" style="3" customWidth="1"/>
    <col min="12817" max="12817" width="1.5546875" style="3" customWidth="1"/>
    <col min="12818" max="12829" width="10" style="3" customWidth="1"/>
    <col min="12830" max="13057" width="10.88671875" style="3"/>
    <col min="13058" max="13058" width="1.5546875" style="3" customWidth="1"/>
    <col min="13059" max="13059" width="35.109375" style="3" customWidth="1"/>
    <col min="13060" max="13071" width="8.44140625" style="3" customWidth="1"/>
    <col min="13072" max="13072" width="17.109375" style="3" customWidth="1"/>
    <col min="13073" max="13073" width="1.5546875" style="3" customWidth="1"/>
    <col min="13074" max="13085" width="10" style="3" customWidth="1"/>
    <col min="13086" max="13313" width="10.88671875" style="3"/>
    <col min="13314" max="13314" width="1.5546875" style="3" customWidth="1"/>
    <col min="13315" max="13315" width="35.109375" style="3" customWidth="1"/>
    <col min="13316" max="13327" width="8.44140625" style="3" customWidth="1"/>
    <col min="13328" max="13328" width="17.109375" style="3" customWidth="1"/>
    <col min="13329" max="13329" width="1.5546875" style="3" customWidth="1"/>
    <col min="13330" max="13341" width="10" style="3" customWidth="1"/>
    <col min="13342" max="13569" width="10.88671875" style="3"/>
    <col min="13570" max="13570" width="1.5546875" style="3" customWidth="1"/>
    <col min="13571" max="13571" width="35.109375" style="3" customWidth="1"/>
    <col min="13572" max="13583" width="8.44140625" style="3" customWidth="1"/>
    <col min="13584" max="13584" width="17.109375" style="3" customWidth="1"/>
    <col min="13585" max="13585" width="1.5546875" style="3" customWidth="1"/>
    <col min="13586" max="13597" width="10" style="3" customWidth="1"/>
    <col min="13598" max="13825" width="10.88671875" style="3"/>
    <col min="13826" max="13826" width="1.5546875" style="3" customWidth="1"/>
    <col min="13827" max="13827" width="35.109375" style="3" customWidth="1"/>
    <col min="13828" max="13839" width="8.44140625" style="3" customWidth="1"/>
    <col min="13840" max="13840" width="17.109375" style="3" customWidth="1"/>
    <col min="13841" max="13841" width="1.5546875" style="3" customWidth="1"/>
    <col min="13842" max="13853" width="10" style="3" customWidth="1"/>
    <col min="13854" max="14081" width="10.88671875" style="3"/>
    <col min="14082" max="14082" width="1.5546875" style="3" customWidth="1"/>
    <col min="14083" max="14083" width="35.109375" style="3" customWidth="1"/>
    <col min="14084" max="14095" width="8.44140625" style="3" customWidth="1"/>
    <col min="14096" max="14096" width="17.109375" style="3" customWidth="1"/>
    <col min="14097" max="14097" width="1.5546875" style="3" customWidth="1"/>
    <col min="14098" max="14109" width="10" style="3" customWidth="1"/>
    <col min="14110" max="14337" width="10.88671875" style="3"/>
    <col min="14338" max="14338" width="1.5546875" style="3" customWidth="1"/>
    <col min="14339" max="14339" width="35.109375" style="3" customWidth="1"/>
    <col min="14340" max="14351" width="8.44140625" style="3" customWidth="1"/>
    <col min="14352" max="14352" width="17.109375" style="3" customWidth="1"/>
    <col min="14353" max="14353" width="1.5546875" style="3" customWidth="1"/>
    <col min="14354" max="14365" width="10" style="3" customWidth="1"/>
    <col min="14366" max="14593" width="10.88671875" style="3"/>
    <col min="14594" max="14594" width="1.5546875" style="3" customWidth="1"/>
    <col min="14595" max="14595" width="35.109375" style="3" customWidth="1"/>
    <col min="14596" max="14607" width="8.44140625" style="3" customWidth="1"/>
    <col min="14608" max="14608" width="17.109375" style="3" customWidth="1"/>
    <col min="14609" max="14609" width="1.5546875" style="3" customWidth="1"/>
    <col min="14610" max="14621" width="10" style="3" customWidth="1"/>
    <col min="14622" max="14849" width="10.88671875" style="3"/>
    <col min="14850" max="14850" width="1.5546875" style="3" customWidth="1"/>
    <col min="14851" max="14851" width="35.109375" style="3" customWidth="1"/>
    <col min="14852" max="14863" width="8.44140625" style="3" customWidth="1"/>
    <col min="14864" max="14864" width="17.109375" style="3" customWidth="1"/>
    <col min="14865" max="14865" width="1.5546875" style="3" customWidth="1"/>
    <col min="14866" max="14877" width="10" style="3" customWidth="1"/>
    <col min="14878" max="15105" width="10.88671875" style="3"/>
    <col min="15106" max="15106" width="1.5546875" style="3" customWidth="1"/>
    <col min="15107" max="15107" width="35.109375" style="3" customWidth="1"/>
    <col min="15108" max="15119" width="8.44140625" style="3" customWidth="1"/>
    <col min="15120" max="15120" width="17.109375" style="3" customWidth="1"/>
    <col min="15121" max="15121" width="1.5546875" style="3" customWidth="1"/>
    <col min="15122" max="15133" width="10" style="3" customWidth="1"/>
    <col min="15134" max="15361" width="10.88671875" style="3"/>
    <col min="15362" max="15362" width="1.5546875" style="3" customWidth="1"/>
    <col min="15363" max="15363" width="35.109375" style="3" customWidth="1"/>
    <col min="15364" max="15375" width="8.44140625" style="3" customWidth="1"/>
    <col min="15376" max="15376" width="17.109375" style="3" customWidth="1"/>
    <col min="15377" max="15377" width="1.5546875" style="3" customWidth="1"/>
    <col min="15378" max="15389" width="10" style="3" customWidth="1"/>
    <col min="15390" max="15617" width="10.88671875" style="3"/>
    <col min="15618" max="15618" width="1.5546875" style="3" customWidth="1"/>
    <col min="15619" max="15619" width="35.109375" style="3" customWidth="1"/>
    <col min="15620" max="15631" width="8.44140625" style="3" customWidth="1"/>
    <col min="15632" max="15632" width="17.109375" style="3" customWidth="1"/>
    <col min="15633" max="15633" width="1.5546875" style="3" customWidth="1"/>
    <col min="15634" max="15645" width="10" style="3" customWidth="1"/>
    <col min="15646" max="15873" width="10.88671875" style="3"/>
    <col min="15874" max="15874" width="1.5546875" style="3" customWidth="1"/>
    <col min="15875" max="15875" width="35.109375" style="3" customWidth="1"/>
    <col min="15876" max="15887" width="8.44140625" style="3" customWidth="1"/>
    <col min="15888" max="15888" width="17.109375" style="3" customWidth="1"/>
    <col min="15889" max="15889" width="1.5546875" style="3" customWidth="1"/>
    <col min="15890" max="15901" width="10" style="3" customWidth="1"/>
    <col min="15902" max="16129" width="10.88671875" style="3"/>
    <col min="16130" max="16130" width="1.5546875" style="3" customWidth="1"/>
    <col min="16131" max="16131" width="35.109375" style="3" customWidth="1"/>
    <col min="16132" max="16143" width="8.44140625" style="3" customWidth="1"/>
    <col min="16144" max="16144" width="17.109375" style="3" customWidth="1"/>
    <col min="16145" max="16145" width="1.5546875" style="3" customWidth="1"/>
    <col min="16146" max="16157" width="10" style="3" customWidth="1"/>
    <col min="16158" max="16384" width="10.88671875" style="3"/>
  </cols>
  <sheetData>
    <row r="1" spans="2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2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31" s="21" customFormat="1" ht="24.6">
      <c r="B5" s="43" t="s">
        <v>79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2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31" s="21" customFormat="1" ht="48" customHeight="1">
      <c r="C7" s="15" t="s">
        <v>56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2:31" s="21" customFormat="1" ht="16.5" customHeight="1">
      <c r="C8" s="18" t="s">
        <v>4</v>
      </c>
      <c r="D8" s="19">
        <v>0.55673761600950444</v>
      </c>
      <c r="E8" s="19">
        <v>0.55004535091804962</v>
      </c>
      <c r="F8" s="19">
        <v>0.68131209285343686</v>
      </c>
      <c r="G8" s="19">
        <v>0.68252500763819179</v>
      </c>
      <c r="H8" s="19">
        <v>0.697546783299832</v>
      </c>
      <c r="I8" s="19">
        <v>0.71264724239785959</v>
      </c>
      <c r="J8" s="19">
        <v>0.66892699672098377</v>
      </c>
      <c r="K8" s="19">
        <v>0.62129367091529542</v>
      </c>
      <c r="L8" s="19">
        <v>0.74386433032754018</v>
      </c>
      <c r="M8" s="19">
        <v>0.76637220530799277</v>
      </c>
      <c r="N8" s="19">
        <v>0.65982411681058795</v>
      </c>
      <c r="O8" s="19" t="s">
        <v>84</v>
      </c>
      <c r="P8" s="19">
        <v>0.66766817497516684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2:31" s="21" customFormat="1" ht="16.5" customHeight="1">
      <c r="C9" s="18" t="s">
        <v>5</v>
      </c>
      <c r="D9" s="20">
        <v>67.692984344471427</v>
      </c>
      <c r="E9" s="20">
        <v>67.872751326804234</v>
      </c>
      <c r="F9" s="20">
        <v>73.156723688506204</v>
      </c>
      <c r="G9" s="20">
        <v>70.962993997148459</v>
      </c>
      <c r="H9" s="20">
        <v>75.846448737630439</v>
      </c>
      <c r="I9" s="20">
        <v>84.66483594883131</v>
      </c>
      <c r="J9" s="20">
        <v>101.49522885461083</v>
      </c>
      <c r="K9" s="20">
        <v>108.8492766237747</v>
      </c>
      <c r="L9" s="20">
        <v>84.030099643362334</v>
      </c>
      <c r="M9" s="20">
        <v>82.032419557047263</v>
      </c>
      <c r="N9" s="20">
        <v>71.404892691233087</v>
      </c>
      <c r="O9" s="20" t="s">
        <v>84</v>
      </c>
      <c r="P9" s="46">
        <v>81.085360157689053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2"/>
      <c r="AE9" s="22"/>
    </row>
    <row r="10" spans="2:31" s="21" customFormat="1" ht="16.5" customHeight="1">
      <c r="C10" s="18" t="s">
        <v>6</v>
      </c>
      <c r="D10" s="20">
        <v>37.687230724509732</v>
      </c>
      <c r="E10" s="20">
        <v>37.333091321325554</v>
      </c>
      <c r="F10" s="20">
        <v>49.842560522516763</v>
      </c>
      <c r="G10" s="20">
        <v>48.434018019932708</v>
      </c>
      <c r="H10" s="20">
        <v>52.906446341649726</v>
      </c>
      <c r="I10" s="20">
        <v>60.336161867001799</v>
      </c>
      <c r="J10" s="20">
        <v>67.892898619223757</v>
      </c>
      <c r="K10" s="20">
        <v>67.627366650059443</v>
      </c>
      <c r="L10" s="20">
        <v>62.506993798566192</v>
      </c>
      <c r="M10" s="20">
        <v>62.867366282684827</v>
      </c>
      <c r="N10" s="20">
        <v>47.114670255947679</v>
      </c>
      <c r="O10" s="20" t="s">
        <v>84</v>
      </c>
      <c r="P10" s="46">
        <v>54.138114433688351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</row>
    <row r="11" spans="2:31" s="21" customFormat="1" ht="6" customHeight="1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2:31" s="21" customFormat="1" ht="6" customHeight="1"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2:31" s="21" customFormat="1" ht="16.5" customHeight="1">
      <c r="C13" s="24" t="s">
        <v>7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2:31" s="21" customFormat="1" ht="16.5" customHeight="1">
      <c r="C14" s="25" t="s">
        <v>8</v>
      </c>
      <c r="D14" s="26">
        <v>-6.2950613071316885</v>
      </c>
      <c r="E14" s="26">
        <v>-6.4745114647791313</v>
      </c>
      <c r="F14" s="26">
        <v>-0.18107809284924059</v>
      </c>
      <c r="G14" s="26">
        <v>-7.4417011223142477</v>
      </c>
      <c r="H14" s="26">
        <v>-4.0577067287016604</v>
      </c>
      <c r="I14" s="26">
        <v>-14.876291019268651</v>
      </c>
      <c r="J14" s="26">
        <v>-4.2931671833385092</v>
      </c>
      <c r="K14" s="26">
        <v>3.2613667980853189</v>
      </c>
      <c r="L14" s="26">
        <v>-1.2980906582375495</v>
      </c>
      <c r="M14" s="26">
        <v>3.4856175812029488</v>
      </c>
      <c r="N14" s="26">
        <v>0.86388491310079862</v>
      </c>
      <c r="O14" s="26" t="s">
        <v>84</v>
      </c>
      <c r="P14" s="26">
        <v>-3.3843268011369054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31" s="21" customFormat="1" ht="16.5" customHeight="1">
      <c r="C15" s="25" t="s">
        <v>9</v>
      </c>
      <c r="D15" s="47">
        <v>7.0852833703836104E-3</v>
      </c>
      <c r="E15" s="47">
        <v>-4.5213284020604316E-3</v>
      </c>
      <c r="F15" s="47">
        <v>1.2446673928284691E-2</v>
      </c>
      <c r="G15" s="47">
        <v>-7.1944358076051373E-2</v>
      </c>
      <c r="H15" s="47">
        <v>-4.8554049317052317E-2</v>
      </c>
      <c r="I15" s="47">
        <v>-0.13787251284251123</v>
      </c>
      <c r="J15" s="47">
        <v>0.31454522647165928</v>
      </c>
      <c r="K15" s="47">
        <v>0.71585443100640678</v>
      </c>
      <c r="L15" s="47">
        <v>-5.208136495591098E-2</v>
      </c>
      <c r="M15" s="47">
        <v>-7.6022456757727341E-2</v>
      </c>
      <c r="N15" s="47">
        <v>-4.316297380306422E-2</v>
      </c>
      <c r="O15" s="47" t="s">
        <v>84</v>
      </c>
      <c r="P15" s="47">
        <v>3.0053197163526058E-2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31" s="21" customFormat="1" ht="16.5" customHeight="1">
      <c r="C16" s="25" t="s">
        <v>10</v>
      </c>
      <c r="D16" s="47">
        <v>-9.521879959937396E-2</v>
      </c>
      <c r="E16" s="47">
        <v>-0.10935766587310258</v>
      </c>
      <c r="F16" s="47">
        <v>9.7629413252242614E-3</v>
      </c>
      <c r="G16" s="47">
        <v>-0.16318401104794844</v>
      </c>
      <c r="H16" s="47">
        <v>-0.10085812583500631</v>
      </c>
      <c r="I16" s="47">
        <v>-0.28675930453048704</v>
      </c>
      <c r="J16" s="47">
        <v>0.23526597236405289</v>
      </c>
      <c r="K16" s="47">
        <v>0.81091508609468699</v>
      </c>
      <c r="L16" s="47">
        <v>-6.8339435495456291E-2</v>
      </c>
      <c r="M16" s="47">
        <v>-3.1995637938991628E-2</v>
      </c>
      <c r="N16" s="47">
        <v>-3.0469242659955875E-2</v>
      </c>
      <c r="O16" s="47" t="s">
        <v>84</v>
      </c>
      <c r="P16" s="47">
        <v>-1.9640028465356507E-2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3:31" s="21" customFormat="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83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3:31" ht="13.5" customHeight="1">
      <c r="C18" s="3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3:31">
      <c r="D19" s="13"/>
      <c r="P19" s="14"/>
    </row>
    <row r="20" spans="3:31" s="21" customFormat="1" ht="48" customHeight="1">
      <c r="C20" s="15" t="s">
        <v>57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3:31" s="21" customFormat="1" ht="16.5" customHeight="1">
      <c r="C21" s="18" t="s">
        <v>4</v>
      </c>
      <c r="D21" s="19">
        <v>0.58384348496530458</v>
      </c>
      <c r="E21" s="19">
        <v>0.57810884617127234</v>
      </c>
      <c r="F21" s="19">
        <v>0.69955849719533991</v>
      </c>
      <c r="G21" s="19">
        <v>0.67172120350930409</v>
      </c>
      <c r="H21" s="19">
        <v>0.68220384739984263</v>
      </c>
      <c r="I21" s="19">
        <v>0.67556933919580964</v>
      </c>
      <c r="J21" s="19">
        <v>0.62827055488051842</v>
      </c>
      <c r="K21" s="19">
        <v>0.56968888854633526</v>
      </c>
      <c r="L21" s="19">
        <v>0.73174714438195987</v>
      </c>
      <c r="M21" s="19">
        <v>0.74744421280210027</v>
      </c>
      <c r="N21" s="19">
        <v>0.65848930668297345</v>
      </c>
      <c r="O21" s="19" t="s">
        <v>84</v>
      </c>
      <c r="P21" s="19">
        <v>0.65709327109002069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3:31" s="21" customFormat="1" ht="16.5" customHeight="1">
      <c r="C22" s="18" t="s">
        <v>5</v>
      </c>
      <c r="D22" s="20">
        <v>90.34156790198351</v>
      </c>
      <c r="E22" s="20">
        <v>86.74190019838089</v>
      </c>
      <c r="F22" s="20">
        <v>94.026953561697681</v>
      </c>
      <c r="G22" s="20">
        <v>94.720524720959929</v>
      </c>
      <c r="H22" s="20">
        <v>98.190681212105687</v>
      </c>
      <c r="I22" s="20">
        <v>116.08399523120066</v>
      </c>
      <c r="J22" s="20">
        <v>129.04720889088938</v>
      </c>
      <c r="K22" s="20">
        <v>141.80330389773081</v>
      </c>
      <c r="L22" s="20">
        <v>118.20020720792739</v>
      </c>
      <c r="M22" s="20">
        <v>108.64457499286556</v>
      </c>
      <c r="N22" s="20">
        <v>96.389158603290625</v>
      </c>
      <c r="O22" s="20" t="s">
        <v>84</v>
      </c>
      <c r="P22" s="46">
        <v>106.75917411395751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2"/>
      <c r="AD22" s="22"/>
      <c r="AE22" s="22"/>
    </row>
    <row r="23" spans="3:31" s="21" customFormat="1" ht="16.5" customHeight="1">
      <c r="C23" s="18" t="s">
        <v>6</v>
      </c>
      <c r="D23" s="20">
        <v>52.745335841123747</v>
      </c>
      <c r="E23" s="20">
        <v>50.146259838389632</v>
      </c>
      <c r="F23" s="20">
        <v>65.777354329477248</v>
      </c>
      <c r="G23" s="20">
        <v>63.625784862595992</v>
      </c>
      <c r="H23" s="20">
        <v>66.986060501709943</v>
      </c>
      <c r="I23" s="20">
        <v>78.422787949551747</v>
      </c>
      <c r="J23" s="20">
        <v>81.076561535661241</v>
      </c>
      <c r="K23" s="20">
        <v>80.783766589696484</v>
      </c>
      <c r="L23" s="20">
        <v>86.492664089756815</v>
      </c>
      <c r="M23" s="20">
        <v>81.205758830761141</v>
      </c>
      <c r="N23" s="20">
        <v>63.471230220436006</v>
      </c>
      <c r="O23" s="20" t="s">
        <v>84</v>
      </c>
      <c r="P23" s="46">
        <v>70.150734937409396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2"/>
    </row>
    <row r="24" spans="3:31" s="21" customFormat="1" ht="6" customHeight="1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3:31" s="21" customFormat="1" ht="6" customHeight="1">
      <c r="D25" s="23"/>
      <c r="E25" s="23"/>
      <c r="F25" s="23"/>
      <c r="G25" s="23"/>
      <c r="H25" s="23"/>
      <c r="I25" s="23"/>
      <c r="J25" s="23"/>
      <c r="K25" s="22"/>
      <c r="L25" s="22"/>
      <c r="M25" s="22"/>
      <c r="N25" s="22"/>
      <c r="O25" s="22"/>
      <c r="P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3:31" s="21" customFormat="1" ht="16.5" customHeight="1">
      <c r="C26" s="24" t="s">
        <v>7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3:31" s="21" customFormat="1" ht="16.5" customHeight="1">
      <c r="C27" s="25" t="s">
        <v>8</v>
      </c>
      <c r="D27" s="26">
        <v>-0.667858106682373</v>
      </c>
      <c r="E27" s="26">
        <v>-1.4279496009998116</v>
      </c>
      <c r="F27" s="26">
        <v>1.6566239917721215</v>
      </c>
      <c r="G27" s="26">
        <v>-7.6251917664750257</v>
      </c>
      <c r="H27" s="26">
        <v>-4.3425077345459311</v>
      </c>
      <c r="I27" s="26">
        <v>-17.291841156540301</v>
      </c>
      <c r="J27" s="26">
        <v>-8.0979779014145095</v>
      </c>
      <c r="K27" s="26">
        <v>-0.55261750132331589</v>
      </c>
      <c r="L27" s="26">
        <v>-1.0235275741218852</v>
      </c>
      <c r="M27" s="26">
        <v>0.60368611959887852</v>
      </c>
      <c r="N27" s="26">
        <v>-3.0698471014457884</v>
      </c>
      <c r="O27" s="26" t="s">
        <v>84</v>
      </c>
      <c r="P27" s="26">
        <v>-3.8165650172175769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3:31" s="21" customFormat="1" ht="16.5" customHeight="1">
      <c r="C28" s="25" t="s">
        <v>9</v>
      </c>
      <c r="D28" s="47">
        <v>3.7623364187100439E-3</v>
      </c>
      <c r="E28" s="47">
        <v>1.3686119711420197E-4</v>
      </c>
      <c r="F28" s="47">
        <v>2.848418182307122E-2</v>
      </c>
      <c r="G28" s="47">
        <v>4.0141606615626824E-3</v>
      </c>
      <c r="H28" s="47">
        <v>-4.0516837025242891E-3</v>
      </c>
      <c r="I28" s="47">
        <v>-9.1897192705963415E-2</v>
      </c>
      <c r="J28" s="47">
        <v>0.37123019277516311</v>
      </c>
      <c r="K28" s="47">
        <v>0.95031997066774099</v>
      </c>
      <c r="L28" s="47">
        <v>3.9188146449690597E-2</v>
      </c>
      <c r="M28" s="47">
        <v>-6.6904691262344551E-2</v>
      </c>
      <c r="N28" s="47">
        <v>-3.8466583727418957E-3</v>
      </c>
      <c r="O28" s="47" t="s">
        <v>84</v>
      </c>
      <c r="P28" s="47">
        <v>6.9024543367709246E-2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3:31" s="21" customFormat="1" ht="16.5" customHeight="1">
      <c r="C29" s="25" t="s">
        <v>10</v>
      </c>
      <c r="D29" s="47">
        <v>-7.5898357035625308E-3</v>
      </c>
      <c r="E29" s="47">
        <v>-2.397139567088824E-2</v>
      </c>
      <c r="F29" s="47">
        <v>5.3430461266377849E-2</v>
      </c>
      <c r="G29" s="47">
        <v>-9.8339791567148005E-2</v>
      </c>
      <c r="H29" s="47">
        <v>-6.3653955872805201E-2</v>
      </c>
      <c r="I29" s="47">
        <v>-0.27696491446681648</v>
      </c>
      <c r="J29" s="47">
        <v>0.21466781602068408</v>
      </c>
      <c r="K29" s="47">
        <v>0.93158296224689385</v>
      </c>
      <c r="L29" s="47">
        <v>2.4853066618347741E-2</v>
      </c>
      <c r="M29" s="47">
        <v>-5.9307023328145081E-2</v>
      </c>
      <c r="N29" s="47">
        <v>-4.8218287518674408E-2</v>
      </c>
      <c r="O29" s="47" t="s">
        <v>84</v>
      </c>
      <c r="P29" s="47">
        <v>1.0341345641066146E-2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3:31" s="21" customFormat="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Novembre 2024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3:31">
      <c r="P31" s="14"/>
    </row>
    <row r="32" spans="3:31">
      <c r="P32" s="14"/>
    </row>
    <row r="33" spans="3:31" s="21" customFormat="1" ht="48" customHeight="1">
      <c r="C33" s="15" t="s">
        <v>58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3:31" s="21" customFormat="1" ht="16.5" customHeight="1">
      <c r="C34" s="18" t="s">
        <v>4</v>
      </c>
      <c r="D34" s="19">
        <v>0.57963206360961794</v>
      </c>
      <c r="E34" s="19">
        <v>0.55961302332085072</v>
      </c>
      <c r="F34" s="19">
        <v>0.68426887236253264</v>
      </c>
      <c r="G34" s="19">
        <v>0.69903906608438549</v>
      </c>
      <c r="H34" s="19">
        <v>0.69674693358493667</v>
      </c>
      <c r="I34" s="19">
        <v>0.72324377890332525</v>
      </c>
      <c r="J34" s="19">
        <v>0.67313410187953426</v>
      </c>
      <c r="K34" s="19">
        <v>0.63562880623403839</v>
      </c>
      <c r="L34" s="19">
        <v>0.76476929802594995</v>
      </c>
      <c r="M34" s="19">
        <v>0.75444838398950664</v>
      </c>
      <c r="N34" s="19">
        <v>0.6653934919053337</v>
      </c>
      <c r="O34" s="19" t="s">
        <v>84</v>
      </c>
      <c r="P34" s="19">
        <v>0.67612887175965231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3:31" s="21" customFormat="1" ht="16.5" customHeight="1">
      <c r="C35" s="18" t="s">
        <v>5</v>
      </c>
      <c r="D35" s="20">
        <v>132.5214510285621</v>
      </c>
      <c r="E35" s="20">
        <v>125.82198766597628</v>
      </c>
      <c r="F35" s="20">
        <v>130.15043729450008</v>
      </c>
      <c r="G35" s="20">
        <v>130.82523026200843</v>
      </c>
      <c r="H35" s="20">
        <v>137.62356354248848</v>
      </c>
      <c r="I35" s="20">
        <v>151.96054051863206</v>
      </c>
      <c r="J35" s="20">
        <v>169.97917805845799</v>
      </c>
      <c r="K35" s="20">
        <v>190.47906658766991</v>
      </c>
      <c r="L35" s="20">
        <v>158.32585593452563</v>
      </c>
      <c r="M35" s="20">
        <v>148.16960882787583</v>
      </c>
      <c r="N35" s="20">
        <v>137.90652387370812</v>
      </c>
      <c r="O35" s="20" t="s">
        <v>84</v>
      </c>
      <c r="P35" s="46">
        <v>147.20149447020708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2"/>
      <c r="AD35" s="22"/>
      <c r="AE35" s="22"/>
    </row>
    <row r="36" spans="3:31" s="21" customFormat="1" ht="16.5" customHeight="1">
      <c r="C36" s="18" t="s">
        <v>6</v>
      </c>
      <c r="D36" s="20">
        <v>76.813682132226376</v>
      </c>
      <c r="E36" s="20">
        <v>70.411622917995771</v>
      </c>
      <c r="F36" s="20">
        <v>89.057892964998075</v>
      </c>
      <c r="G36" s="20">
        <v>91.451946782629065</v>
      </c>
      <c r="H36" s="20">
        <v>95.888795887260528</v>
      </c>
      <c r="I36" s="20">
        <v>109.90451556888732</v>
      </c>
      <c r="J36" s="20">
        <v>114.41878136060154</v>
      </c>
      <c r="K36" s="20">
        <v>121.07398170769453</v>
      </c>
      <c r="L36" s="20">
        <v>121.08275370240486</v>
      </c>
      <c r="M36" s="20">
        <v>111.78632193654828</v>
      </c>
      <c r="N36" s="20">
        <v>91.762103476852914</v>
      </c>
      <c r="O36" s="20" t="s">
        <v>84</v>
      </c>
      <c r="P36" s="46">
        <v>99.52718037747583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2"/>
    </row>
    <row r="37" spans="3:31" s="21" customFormat="1" ht="6" customHeight="1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3:31" s="21" customFormat="1" ht="6" customHeight="1">
      <c r="D38" s="23"/>
      <c r="E38" s="23"/>
      <c r="F38" s="23"/>
      <c r="G38" s="23"/>
      <c r="H38" s="23"/>
      <c r="I38" s="23"/>
      <c r="J38" s="23"/>
      <c r="K38" s="22"/>
      <c r="L38" s="22"/>
      <c r="M38" s="22"/>
      <c r="N38" s="22"/>
      <c r="O38" s="22"/>
      <c r="P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3:31" s="21" customFormat="1" ht="16.5" customHeight="1">
      <c r="C39" s="24" t="s">
        <v>7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3:31" s="21" customFormat="1" ht="16.5" customHeight="1">
      <c r="C40" s="25" t="s">
        <v>8</v>
      </c>
      <c r="D40" s="26">
        <v>2.0761616494934132</v>
      </c>
      <c r="E40" s="26">
        <v>2.2491032293016744</v>
      </c>
      <c r="F40" s="26">
        <v>4.5907019127312765</v>
      </c>
      <c r="G40" s="26">
        <v>-3.4918136168662905</v>
      </c>
      <c r="H40" s="26">
        <v>0.40077930336060996</v>
      </c>
      <c r="I40" s="26">
        <v>-12.67340321810847</v>
      </c>
      <c r="J40" s="26">
        <v>-6.2274426898202062</v>
      </c>
      <c r="K40" s="26">
        <v>3.7980639901454394</v>
      </c>
      <c r="L40" s="26">
        <v>3.4459924726665814</v>
      </c>
      <c r="M40" s="26">
        <v>1.1274685883797764</v>
      </c>
      <c r="N40" s="26">
        <v>-2.6112136239158978</v>
      </c>
      <c r="O40" s="26" t="s">
        <v>84</v>
      </c>
      <c r="P40" s="26">
        <v>-0.76779010482028731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3:31" s="21" customFormat="1" ht="16.5" customHeight="1">
      <c r="C41" s="25" t="s">
        <v>9</v>
      </c>
      <c r="D41" s="47">
        <v>2.7650585530197391E-2</v>
      </c>
      <c r="E41" s="47">
        <v>2.5491502799286359E-3</v>
      </c>
      <c r="F41" s="47">
        <v>1.4457207960208995E-2</v>
      </c>
      <c r="G41" s="47">
        <v>2.6521923855794327E-2</v>
      </c>
      <c r="H41" s="47">
        <v>-1.2253375929715427E-2</v>
      </c>
      <c r="I41" s="47">
        <v>-0.11061094518169534</v>
      </c>
      <c r="J41" s="47">
        <v>0.3573604519008311</v>
      </c>
      <c r="K41" s="47">
        <v>0.9112658232920996</v>
      </c>
      <c r="L41" s="47">
        <v>1.6934158683909128E-2</v>
      </c>
      <c r="M41" s="47">
        <v>-9.4152592935881851E-2</v>
      </c>
      <c r="N41" s="47">
        <v>3.6318892408671033E-3</v>
      </c>
      <c r="O41" s="47" t="s">
        <v>84</v>
      </c>
      <c r="P41" s="47">
        <v>6.4063473681465144E-2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3:31" s="21" customFormat="1" ht="16.5" customHeight="1">
      <c r="C42" s="25" t="s">
        <v>10</v>
      </c>
      <c r="D42" s="47">
        <v>6.5827031355385701E-2</v>
      </c>
      <c r="E42" s="47">
        <v>4.4529120735306682E-2</v>
      </c>
      <c r="F42" s="47">
        <v>8.7410668781291889E-2</v>
      </c>
      <c r="G42" s="47">
        <v>-2.2315027682091593E-2</v>
      </c>
      <c r="H42" s="47">
        <v>-6.5388380796290724E-3</v>
      </c>
      <c r="I42" s="47">
        <v>-0.24322130232859973</v>
      </c>
      <c r="J42" s="47">
        <v>0.24241910851323456</v>
      </c>
      <c r="K42" s="47">
        <v>1.0327270827415558</v>
      </c>
      <c r="L42" s="47">
        <v>6.4918582602649932E-2</v>
      </c>
      <c r="M42" s="47">
        <v>-8.040998471477101E-2</v>
      </c>
      <c r="N42" s="47">
        <v>-3.4266533503923613E-2</v>
      </c>
      <c r="O42" s="47" t="s">
        <v>84</v>
      </c>
      <c r="P42" s="47">
        <v>5.2115984442090646E-2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3:31" s="21" customForma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Novembre 2024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3:31">
      <c r="P44" s="14"/>
    </row>
    <row r="46" spans="3:31" s="21" customFormat="1" ht="48" customHeight="1">
      <c r="C46" s="15" t="s">
        <v>59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3:31" s="21" customFormat="1" ht="16.5" customHeight="1">
      <c r="C47" s="18" t="s">
        <v>4</v>
      </c>
      <c r="D47" s="19">
        <v>0.59501545129831035</v>
      </c>
      <c r="E47" s="19">
        <v>0.56587671643067972</v>
      </c>
      <c r="F47" s="19">
        <v>0.66225231703419618</v>
      </c>
      <c r="G47" s="19">
        <v>0.69725603466061481</v>
      </c>
      <c r="H47" s="19">
        <v>0.74117635302582141</v>
      </c>
      <c r="I47" s="19">
        <v>0.76534761786805383</v>
      </c>
      <c r="J47" s="19">
        <v>0.70329725145907118</v>
      </c>
      <c r="K47" s="19">
        <v>0.69712055438289056</v>
      </c>
      <c r="L47" s="19">
        <v>0.79959741935483875</v>
      </c>
      <c r="M47" s="19">
        <v>0.7984809420946275</v>
      </c>
      <c r="N47" s="19">
        <v>0.70589931020282093</v>
      </c>
      <c r="O47" s="19" t="s">
        <v>84</v>
      </c>
      <c r="P47" s="19">
        <v>0.70328649949137834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3:31" s="21" customFormat="1" ht="16.5" customHeight="1">
      <c r="C48" s="18" t="s">
        <v>5</v>
      </c>
      <c r="D48" s="20">
        <v>187.72244599858357</v>
      </c>
      <c r="E48" s="20">
        <v>183.72095094752805</v>
      </c>
      <c r="F48" s="20">
        <v>189.81454131164227</v>
      </c>
      <c r="G48" s="20">
        <v>197.09322987557698</v>
      </c>
      <c r="H48" s="20">
        <v>209.41576159314286</v>
      </c>
      <c r="I48" s="20">
        <v>218.00756923185847</v>
      </c>
      <c r="J48" s="20">
        <v>271.712372331371</v>
      </c>
      <c r="K48" s="20">
        <v>285.80993719292735</v>
      </c>
      <c r="L48" s="20">
        <v>219.18180681246045</v>
      </c>
      <c r="M48" s="20">
        <v>215.21915633999475</v>
      </c>
      <c r="N48" s="20">
        <v>193.91707018260311</v>
      </c>
      <c r="O48" s="20" t="s">
        <v>84</v>
      </c>
      <c r="P48" s="46">
        <v>216.9803194110265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2"/>
      <c r="AD48" s="22"/>
      <c r="AE48" s="22"/>
    </row>
    <row r="49" spans="3:31" s="21" customFormat="1" ht="16.5" customHeight="1">
      <c r="C49" s="18" t="s">
        <v>6</v>
      </c>
      <c r="D49" s="20">
        <v>111.69775592466991</v>
      </c>
      <c r="E49" s="20">
        <v>103.96340846170916</v>
      </c>
      <c r="F49" s="20">
        <v>125.70511979041827</v>
      </c>
      <c r="G49" s="20">
        <v>137.42444392149784</v>
      </c>
      <c r="H49" s="20">
        <v>155.2140104437305</v>
      </c>
      <c r="I49" s="20">
        <v>166.85157378880768</v>
      </c>
      <c r="J49" s="20">
        <v>191.09456464807701</v>
      </c>
      <c r="K49" s="20">
        <v>199.24398186407265</v>
      </c>
      <c r="L49" s="20">
        <v>175.25720709677418</v>
      </c>
      <c r="M49" s="20">
        <v>171.84839471116996</v>
      </c>
      <c r="N49" s="20">
        <v>136.88592607845155</v>
      </c>
      <c r="O49" s="20" t="s">
        <v>84</v>
      </c>
      <c r="P49" s="46">
        <v>152.599329297102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2"/>
    </row>
    <row r="50" spans="3:31" s="21" customFormat="1" ht="6" customHeight="1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3:31" s="21" customFormat="1" ht="6" customHeight="1">
      <c r="D51" s="23"/>
      <c r="E51" s="23"/>
      <c r="F51" s="23"/>
      <c r="G51" s="23"/>
      <c r="H51" s="23"/>
      <c r="I51" s="23"/>
      <c r="J51" s="23"/>
      <c r="K51" s="22"/>
      <c r="L51" s="22"/>
      <c r="M51" s="22"/>
      <c r="N51" s="22"/>
      <c r="O51" s="22"/>
      <c r="P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3:31" s="21" customFormat="1" ht="16.5" customHeight="1">
      <c r="C52" s="24" t="s">
        <v>7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3:31" s="21" customFormat="1" ht="16.5" customHeight="1">
      <c r="C53" s="25" t="s">
        <v>8</v>
      </c>
      <c r="D53" s="26">
        <v>7.9059227221552568</v>
      </c>
      <c r="E53" s="26">
        <v>8.4229338312609539</v>
      </c>
      <c r="F53" s="26">
        <v>5.9942908035670701</v>
      </c>
      <c r="G53" s="26">
        <v>1.1263212555167601</v>
      </c>
      <c r="H53" s="26">
        <v>4.3609609854142199</v>
      </c>
      <c r="I53" s="26">
        <v>-9.4853854668220485</v>
      </c>
      <c r="J53" s="26">
        <v>1.2387618531829903</v>
      </c>
      <c r="K53" s="26">
        <v>17.16683412982951</v>
      </c>
      <c r="L53" s="26">
        <v>4.7020205620651119</v>
      </c>
      <c r="M53" s="26">
        <v>4.7431879787287023</v>
      </c>
      <c r="N53" s="26">
        <v>-0.81943024167808742</v>
      </c>
      <c r="O53" s="26" t="s">
        <v>84</v>
      </c>
      <c r="P53" s="26">
        <v>4.1051672953194345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3:31" s="21" customFormat="1" ht="16.5" customHeight="1">
      <c r="C54" s="25" t="s">
        <v>9</v>
      </c>
      <c r="D54" s="47">
        <v>3.3022753057734278E-3</v>
      </c>
      <c r="E54" s="47">
        <v>3.2798607174123307E-2</v>
      </c>
      <c r="F54" s="47">
        <v>2.4474569180626737E-2</v>
      </c>
      <c r="G54" s="47">
        <v>5.3671608088535327E-2</v>
      </c>
      <c r="H54" s="47">
        <v>3.5094640326707838E-2</v>
      </c>
      <c r="I54" s="47">
        <v>-0.1335462899096973</v>
      </c>
      <c r="J54" s="47">
        <v>0.42041894779029509</v>
      </c>
      <c r="K54" s="47">
        <v>0.83952159976430063</v>
      </c>
      <c r="L54" s="47">
        <v>-6.4850496743249497E-3</v>
      </c>
      <c r="M54" s="47">
        <v>-9.1144212173336903E-2</v>
      </c>
      <c r="N54" s="47">
        <v>3.9360871871556569E-3</v>
      </c>
      <c r="O54" s="47" t="s">
        <v>84</v>
      </c>
      <c r="P54" s="47">
        <v>7.0299228988597084E-2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3:31" s="21" customFormat="1" ht="16.5" customHeight="1">
      <c r="C55" s="25" t="s">
        <v>10</v>
      </c>
      <c r="D55" s="47">
        <v>0.15703683427389925</v>
      </c>
      <c r="E55" s="47">
        <v>0.21341195055484063</v>
      </c>
      <c r="F55" s="47">
        <v>0.12643210789380355</v>
      </c>
      <c r="G55" s="47">
        <v>7.0971683108011607E-2</v>
      </c>
      <c r="H55" s="47">
        <v>9.9805399359627955E-2</v>
      </c>
      <c r="I55" s="47">
        <v>-0.22908957473031277</v>
      </c>
      <c r="J55" s="47">
        <v>0.44588625529628612</v>
      </c>
      <c r="K55" s="47">
        <v>1.4405041704915904</v>
      </c>
      <c r="L55" s="47">
        <v>5.5588683623696733E-2</v>
      </c>
      <c r="M55" s="47">
        <v>-3.3746179693624256E-2</v>
      </c>
      <c r="N55" s="47">
        <v>-7.5841893706370955E-3</v>
      </c>
      <c r="O55" s="47" t="s">
        <v>84</v>
      </c>
      <c r="P55" s="47">
        <v>0.13664665160932898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3:31" s="21" customForma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Novembre 2024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3:31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57"/>
    </row>
    <row r="58" spans="3:31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57"/>
    </row>
    <row r="59" spans="3:31" s="21" customFormat="1" ht="48" customHeight="1">
      <c r="C59" s="15" t="s">
        <v>60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3:31" s="21" customFormat="1" ht="16.5" customHeight="1">
      <c r="C60" s="18" t="s">
        <v>4</v>
      </c>
      <c r="D60" s="19">
        <v>0.57580176445467512</v>
      </c>
      <c r="E60" s="19">
        <v>0.56298925793307819</v>
      </c>
      <c r="F60" s="19">
        <v>0.68541989404742765</v>
      </c>
      <c r="G60" s="19">
        <v>0.68564953832407272</v>
      </c>
      <c r="H60" s="19">
        <v>0.6977701277505638</v>
      </c>
      <c r="I60" s="19">
        <v>0.7106205007768529</v>
      </c>
      <c r="J60" s="19">
        <v>0.66189823222028688</v>
      </c>
      <c r="K60" s="19">
        <v>0.61866399440862407</v>
      </c>
      <c r="L60" s="19">
        <v>0.75258105870988357</v>
      </c>
      <c r="M60" s="19">
        <v>0.761061537000711</v>
      </c>
      <c r="N60" s="19">
        <v>0.66635848990990931</v>
      </c>
      <c r="O60" s="19" t="s">
        <v>84</v>
      </c>
      <c r="P60" s="19">
        <v>0.67101518753451639</v>
      </c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3:31" s="21" customFormat="1" ht="16.5" customHeight="1">
      <c r="C61" s="18" t="s">
        <v>5</v>
      </c>
      <c r="D61" s="20">
        <v>107.4550055200928</v>
      </c>
      <c r="E61" s="20">
        <v>103.40138581428947</v>
      </c>
      <c r="F61" s="20">
        <v>108.70262063891909</v>
      </c>
      <c r="G61" s="20">
        <v>110.04789458322016</v>
      </c>
      <c r="H61" s="20">
        <v>116.27140923298496</v>
      </c>
      <c r="I61" s="20">
        <v>129.64843288094104</v>
      </c>
      <c r="J61" s="20">
        <v>150.01081331772073</v>
      </c>
      <c r="K61" s="20">
        <v>164.84802596293409</v>
      </c>
      <c r="L61" s="20">
        <v>131.95959578977232</v>
      </c>
      <c r="M61" s="20">
        <v>124.64823148215595</v>
      </c>
      <c r="N61" s="20">
        <v>112.62869838684045</v>
      </c>
      <c r="O61" s="20" t="s">
        <v>84</v>
      </c>
      <c r="P61" s="46">
        <v>123.97448291096529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2"/>
      <c r="AD61" s="22"/>
      <c r="AE61" s="22"/>
    </row>
    <row r="62" spans="3:31" s="21" customFormat="1" ht="16.5" customHeight="1">
      <c r="C62" s="18" t="s">
        <v>6</v>
      </c>
      <c r="D62" s="20">
        <v>61.872781777956298</v>
      </c>
      <c r="E62" s="20">
        <v>58.213869468838745</v>
      </c>
      <c r="F62" s="20">
        <v>74.506938721005639</v>
      </c>
      <c r="G62" s="20">
        <v>75.454288114521106</v>
      </c>
      <c r="H62" s="20">
        <v>81.130716074238009</v>
      </c>
      <c r="I62" s="20">
        <v>92.130834298788514</v>
      </c>
      <c r="J62" s="20">
        <v>99.291892148926806</v>
      </c>
      <c r="K62" s="20">
        <v>101.98553821260536</v>
      </c>
      <c r="L62" s="20">
        <v>99.310292306395155</v>
      </c>
      <c r="M62" s="20">
        <v>94.864974636230016</v>
      </c>
      <c r="N62" s="20">
        <v>75.051089377573632</v>
      </c>
      <c r="O62" s="20" t="s">
        <v>84</v>
      </c>
      <c r="P62" s="46">
        <v>83.188760899996069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2"/>
    </row>
    <row r="63" spans="3:31" s="21" customFormat="1" ht="6" customHeight="1"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3:31" s="21" customFormat="1" ht="6" customHeight="1">
      <c r="D64" s="23"/>
      <c r="E64" s="23"/>
      <c r="F64" s="23"/>
      <c r="G64" s="23"/>
      <c r="H64" s="23"/>
      <c r="I64" s="23"/>
      <c r="J64" s="23"/>
      <c r="K64" s="22"/>
      <c r="L64" s="22"/>
      <c r="M64" s="22"/>
      <c r="N64" s="22"/>
      <c r="O64" s="22"/>
      <c r="P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2:29" s="21" customFormat="1" ht="16.5" customHeight="1">
      <c r="C65" s="24" t="s">
        <v>7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2:29" s="21" customFormat="1" ht="16.5" customHeight="1">
      <c r="C66" s="25" t="s">
        <v>8</v>
      </c>
      <c r="D66" s="26">
        <v>-0.59504901346602024</v>
      </c>
      <c r="E66" s="26">
        <v>-0.77801137065550696</v>
      </c>
      <c r="F66" s="26">
        <v>2.4316522634777904</v>
      </c>
      <c r="G66" s="26">
        <v>-5.3860133414639026</v>
      </c>
      <c r="H66" s="26">
        <v>-1.9041565973562213</v>
      </c>
      <c r="I66" s="26">
        <v>-14.353285233208146</v>
      </c>
      <c r="J66" s="26">
        <v>-5.3460480445698284</v>
      </c>
      <c r="K66" s="26">
        <v>3.8805507719047005</v>
      </c>
      <c r="L66" s="26">
        <v>0.82419718050250612</v>
      </c>
      <c r="M66" s="26">
        <v>2.1003608682675479</v>
      </c>
      <c r="N66" s="26">
        <v>-1.4939731520986821</v>
      </c>
      <c r="O66" s="26" t="s">
        <v>84</v>
      </c>
      <c r="P66" s="26">
        <v>-1.9039343449045898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2:29" s="21" customFormat="1" ht="16.5" customHeight="1">
      <c r="C67" s="25" t="s">
        <v>9</v>
      </c>
      <c r="D67" s="47">
        <v>4.1126999882824977E-2</v>
      </c>
      <c r="E67" s="47">
        <v>3.5292907655502859E-2</v>
      </c>
      <c r="F67" s="47">
        <v>3.1341661400539289E-2</v>
      </c>
      <c r="G67" s="47">
        <v>1.7968969307372573E-2</v>
      </c>
      <c r="H67" s="47">
        <v>5.5168935672536001E-3</v>
      </c>
      <c r="I67" s="47">
        <v>-0.10909299443750231</v>
      </c>
      <c r="J67" s="47">
        <v>0.3750938609297505</v>
      </c>
      <c r="K67" s="47">
        <v>0.90509693267103186</v>
      </c>
      <c r="L67" s="47">
        <v>1.2097721458893984E-2</v>
      </c>
      <c r="M67" s="47">
        <v>-8.2649581402422623E-2</v>
      </c>
      <c r="N67" s="47">
        <v>-1.0882251891357164E-2</v>
      </c>
      <c r="O67" s="47" t="s">
        <v>84</v>
      </c>
      <c r="P67" s="47">
        <v>7.1693963872531352E-2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2:29" s="21" customFormat="1" ht="16.5" customHeight="1">
      <c r="C68" s="25" t="s">
        <v>10</v>
      </c>
      <c r="D68" s="47">
        <v>3.0477765792440215E-2</v>
      </c>
      <c r="E68" s="47">
        <v>2.118090911218351E-2</v>
      </c>
      <c r="F68" s="47">
        <v>6.9276187131435796E-2</v>
      </c>
      <c r="G68" s="47">
        <v>-5.6171973798818553E-2</v>
      </c>
      <c r="H68" s="47">
        <v>-2.1193909889255069E-2</v>
      </c>
      <c r="I68" s="47">
        <v>-0.25880197023860818</v>
      </c>
      <c r="J68" s="47">
        <v>0.27232978304598898</v>
      </c>
      <c r="K68" s="47">
        <v>1.0325905460668729</v>
      </c>
      <c r="L68" s="47">
        <v>2.3304550484736231E-2</v>
      </c>
      <c r="M68" s="47">
        <v>-5.6614228655236132E-2</v>
      </c>
      <c r="N68" s="47">
        <v>-3.2571951254362408E-2</v>
      </c>
      <c r="O68" s="47" t="s">
        <v>84</v>
      </c>
      <c r="P68" s="47">
        <v>4.2124779794636247E-2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2:29" s="21" customFormat="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P56</f>
        <v>Source : MKG_destination - Novembre 2024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2:29" s="31" customFormat="1"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</row>
    <row r="72" spans="2:29" s="21" customFormat="1" ht="24.6">
      <c r="B72" s="43" t="s">
        <v>80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2:29" ht="15">
      <c r="C73" s="58"/>
    </row>
    <row r="75" spans="2:29" s="34" customFormat="1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2:29" s="59" customFormat="1" ht="12.6">
      <c r="D76" s="60">
        <f t="shared" ref="D76:N76" si="0">+EDATE(E76,-1)</f>
        <v>45261</v>
      </c>
      <c r="E76" s="60">
        <f t="shared" si="0"/>
        <v>45292</v>
      </c>
      <c r="F76" s="60">
        <f t="shared" si="0"/>
        <v>45323</v>
      </c>
      <c r="G76" s="60">
        <f t="shared" si="0"/>
        <v>45352</v>
      </c>
      <c r="H76" s="60">
        <f t="shared" si="0"/>
        <v>45383</v>
      </c>
      <c r="I76" s="60">
        <f t="shared" si="0"/>
        <v>45413</v>
      </c>
      <c r="J76" s="60">
        <f t="shared" si="0"/>
        <v>45444</v>
      </c>
      <c r="K76" s="60">
        <f t="shared" si="0"/>
        <v>45474</v>
      </c>
      <c r="L76" s="60">
        <f t="shared" si="0"/>
        <v>45505</v>
      </c>
      <c r="M76" s="60">
        <f t="shared" si="0"/>
        <v>45536</v>
      </c>
      <c r="N76" s="60">
        <f t="shared" si="0"/>
        <v>45566</v>
      </c>
      <c r="O76" s="60">
        <v>45597</v>
      </c>
    </row>
    <row r="77" spans="2:29" s="61" customFormat="1">
      <c r="B77" s="62"/>
      <c r="C77" s="61" t="s">
        <v>56</v>
      </c>
      <c r="D77" s="63">
        <v>-0.1265358702842494</v>
      </c>
      <c r="E77" s="63">
        <v>-9.521879959937396E-2</v>
      </c>
      <c r="F77" s="63">
        <v>-0.10935766587310258</v>
      </c>
      <c r="G77" s="63">
        <v>9.7629413252242614E-3</v>
      </c>
      <c r="H77" s="63">
        <v>-0.16318401104794844</v>
      </c>
      <c r="I77" s="63">
        <v>-0.10085812583500631</v>
      </c>
      <c r="J77" s="63">
        <v>-0.28675930453048704</v>
      </c>
      <c r="K77" s="63">
        <v>0.23526597236405289</v>
      </c>
      <c r="L77" s="63">
        <v>0.81091508609468699</v>
      </c>
      <c r="M77" s="63">
        <v>-6.8339435495456291E-2</v>
      </c>
      <c r="N77" s="63">
        <v>-3.1995637938991628E-2</v>
      </c>
      <c r="O77" s="63">
        <v>-3.0469242659955875E-2</v>
      </c>
    </row>
    <row r="78" spans="2:29" s="61" customFormat="1">
      <c r="B78" s="62"/>
      <c r="C78" s="61" t="s">
        <v>57</v>
      </c>
      <c r="D78" s="63">
        <v>-6.5030692104859011E-2</v>
      </c>
      <c r="E78" s="63">
        <v>-7.5898357035625308E-3</v>
      </c>
      <c r="F78" s="63">
        <v>-2.397139567088824E-2</v>
      </c>
      <c r="G78" s="63">
        <v>5.3430461266377849E-2</v>
      </c>
      <c r="H78" s="63">
        <v>-9.8339791567148005E-2</v>
      </c>
      <c r="I78" s="63">
        <v>-6.3653955872805201E-2</v>
      </c>
      <c r="J78" s="63">
        <v>-0.27696491446681648</v>
      </c>
      <c r="K78" s="63">
        <v>0.21466781602068408</v>
      </c>
      <c r="L78" s="63">
        <v>0.93158296224689385</v>
      </c>
      <c r="M78" s="63">
        <v>2.4853066618347741E-2</v>
      </c>
      <c r="N78" s="63">
        <v>-5.9307023328145081E-2</v>
      </c>
      <c r="O78" s="63">
        <v>-4.8218287518674408E-2</v>
      </c>
    </row>
    <row r="79" spans="2:29" s="61" customFormat="1">
      <c r="B79" s="62"/>
      <c r="C79" s="61" t="s">
        <v>58</v>
      </c>
      <c r="D79" s="63">
        <v>-1.5820843801380713E-2</v>
      </c>
      <c r="E79" s="63">
        <v>6.5827031355385701E-2</v>
      </c>
      <c r="F79" s="63">
        <v>4.4529120735306682E-2</v>
      </c>
      <c r="G79" s="63">
        <v>8.7410668781291889E-2</v>
      </c>
      <c r="H79" s="63">
        <v>-2.2315027682091593E-2</v>
      </c>
      <c r="I79" s="63">
        <v>-6.5388380796290724E-3</v>
      </c>
      <c r="J79" s="63">
        <v>-0.24322130232859973</v>
      </c>
      <c r="K79" s="63">
        <v>0.24241910851323456</v>
      </c>
      <c r="L79" s="63">
        <v>1.0327270827415558</v>
      </c>
      <c r="M79" s="63">
        <v>6.4918582602649932E-2</v>
      </c>
      <c r="N79" s="63">
        <v>-8.040998471477101E-2</v>
      </c>
      <c r="O79" s="63">
        <v>-3.4266533503923613E-2</v>
      </c>
    </row>
    <row r="80" spans="2:29" s="59" customFormat="1">
      <c r="B80" s="64"/>
      <c r="C80" s="61" t="s">
        <v>59</v>
      </c>
      <c r="D80" s="63">
        <v>-2.6995648999938004E-2</v>
      </c>
      <c r="E80" s="63">
        <v>0.15703683427389925</v>
      </c>
      <c r="F80" s="63">
        <v>0.21341195055484063</v>
      </c>
      <c r="G80" s="63">
        <v>0.12643210789380355</v>
      </c>
      <c r="H80" s="63">
        <v>7.0971683108011607E-2</v>
      </c>
      <c r="I80" s="63">
        <v>9.9805399359627955E-2</v>
      </c>
      <c r="J80" s="63">
        <v>-0.22908957473031277</v>
      </c>
      <c r="K80" s="63">
        <v>0.44588625529628612</v>
      </c>
      <c r="L80" s="63">
        <v>1.4405041704915904</v>
      </c>
      <c r="M80" s="63">
        <v>5.5588683623696733E-2</v>
      </c>
      <c r="N80" s="63">
        <v>-3.3746179693624256E-2</v>
      </c>
      <c r="O80" s="63">
        <v>-7.5841893706370955E-3</v>
      </c>
    </row>
    <row r="81" spans="3:29" s="34" customFormat="1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3:29" s="34" customFormat="1"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3:29" s="34" customFormat="1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3:29" s="34" customForma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3:29" s="34" customFormat="1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spans="3:29" s="34" customFormat="1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</row>
    <row r="87" spans="3:29" s="34" customFormat="1"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</row>
    <row r="88" spans="3:29"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3:29"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3:29"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5" spans="3:29">
      <c r="C95" s="30"/>
    </row>
    <row r="96" spans="3:29">
      <c r="O96" s="2"/>
      <c r="P96" s="2" t="str">
        <f>P69</f>
        <v>Source : MKG_destination - Novembre 2024</v>
      </c>
    </row>
    <row r="98" spans="3:3">
      <c r="C98" s="66" t="s">
        <v>81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D05B7-842C-4AC4-8C4F-D40329E9D282}">
  <sheetPr>
    <tabColor rgb="FF1B4395"/>
  </sheetPr>
  <dimension ref="A1:AE98"/>
  <sheetViews>
    <sheetView view="pageBreakPreview" topLeftCell="B67" zoomScale="85" zoomScaleNormal="80" zoomScaleSheetLayoutView="85" workbookViewId="0">
      <selection activeCell="E8" sqref="E8"/>
    </sheetView>
  </sheetViews>
  <sheetFormatPr baseColWidth="10" defaultColWidth="10.88671875" defaultRowHeight="13.2"/>
  <cols>
    <col min="1" max="1" width="15.109375" style="3" hidden="1" customWidth="1"/>
    <col min="2" max="2" width="1.5546875" style="3" customWidth="1"/>
    <col min="3" max="3" width="35.109375" style="3" customWidth="1"/>
    <col min="4" max="15" width="8.44140625" style="6" customWidth="1"/>
    <col min="16" max="16" width="15.44140625" style="6" customWidth="1"/>
    <col min="17" max="17" width="1.5546875" style="3" customWidth="1"/>
    <col min="18" max="29" width="10" style="6" customWidth="1"/>
    <col min="30" max="257" width="10.88671875" style="3"/>
    <col min="258" max="258" width="1.5546875" style="3" customWidth="1"/>
    <col min="259" max="259" width="35.109375" style="3" customWidth="1"/>
    <col min="260" max="271" width="8.44140625" style="3" customWidth="1"/>
    <col min="272" max="272" width="15.44140625" style="3" customWidth="1"/>
    <col min="273" max="273" width="1.5546875" style="3" customWidth="1"/>
    <col min="274" max="285" width="10" style="3" customWidth="1"/>
    <col min="286" max="513" width="10.88671875" style="3"/>
    <col min="514" max="514" width="1.5546875" style="3" customWidth="1"/>
    <col min="515" max="515" width="35.109375" style="3" customWidth="1"/>
    <col min="516" max="527" width="8.44140625" style="3" customWidth="1"/>
    <col min="528" max="528" width="15.44140625" style="3" customWidth="1"/>
    <col min="529" max="529" width="1.5546875" style="3" customWidth="1"/>
    <col min="530" max="541" width="10" style="3" customWidth="1"/>
    <col min="542" max="769" width="10.88671875" style="3"/>
    <col min="770" max="770" width="1.5546875" style="3" customWidth="1"/>
    <col min="771" max="771" width="35.109375" style="3" customWidth="1"/>
    <col min="772" max="783" width="8.44140625" style="3" customWidth="1"/>
    <col min="784" max="784" width="15.44140625" style="3" customWidth="1"/>
    <col min="785" max="785" width="1.5546875" style="3" customWidth="1"/>
    <col min="786" max="797" width="10" style="3" customWidth="1"/>
    <col min="798" max="1025" width="10.88671875" style="3"/>
    <col min="1026" max="1026" width="1.5546875" style="3" customWidth="1"/>
    <col min="1027" max="1027" width="35.109375" style="3" customWidth="1"/>
    <col min="1028" max="1039" width="8.44140625" style="3" customWidth="1"/>
    <col min="1040" max="1040" width="15.44140625" style="3" customWidth="1"/>
    <col min="1041" max="1041" width="1.5546875" style="3" customWidth="1"/>
    <col min="1042" max="1053" width="10" style="3" customWidth="1"/>
    <col min="1054" max="1281" width="10.88671875" style="3"/>
    <col min="1282" max="1282" width="1.5546875" style="3" customWidth="1"/>
    <col min="1283" max="1283" width="35.109375" style="3" customWidth="1"/>
    <col min="1284" max="1295" width="8.44140625" style="3" customWidth="1"/>
    <col min="1296" max="1296" width="15.44140625" style="3" customWidth="1"/>
    <col min="1297" max="1297" width="1.5546875" style="3" customWidth="1"/>
    <col min="1298" max="1309" width="10" style="3" customWidth="1"/>
    <col min="1310" max="1537" width="10.88671875" style="3"/>
    <col min="1538" max="1538" width="1.5546875" style="3" customWidth="1"/>
    <col min="1539" max="1539" width="35.109375" style="3" customWidth="1"/>
    <col min="1540" max="1551" width="8.44140625" style="3" customWidth="1"/>
    <col min="1552" max="1552" width="15.44140625" style="3" customWidth="1"/>
    <col min="1553" max="1553" width="1.5546875" style="3" customWidth="1"/>
    <col min="1554" max="1565" width="10" style="3" customWidth="1"/>
    <col min="1566" max="1793" width="10.88671875" style="3"/>
    <col min="1794" max="1794" width="1.5546875" style="3" customWidth="1"/>
    <col min="1795" max="1795" width="35.109375" style="3" customWidth="1"/>
    <col min="1796" max="1807" width="8.44140625" style="3" customWidth="1"/>
    <col min="1808" max="1808" width="15.44140625" style="3" customWidth="1"/>
    <col min="1809" max="1809" width="1.5546875" style="3" customWidth="1"/>
    <col min="1810" max="1821" width="10" style="3" customWidth="1"/>
    <col min="1822" max="2049" width="10.88671875" style="3"/>
    <col min="2050" max="2050" width="1.5546875" style="3" customWidth="1"/>
    <col min="2051" max="2051" width="35.109375" style="3" customWidth="1"/>
    <col min="2052" max="2063" width="8.44140625" style="3" customWidth="1"/>
    <col min="2064" max="2064" width="15.44140625" style="3" customWidth="1"/>
    <col min="2065" max="2065" width="1.5546875" style="3" customWidth="1"/>
    <col min="2066" max="2077" width="10" style="3" customWidth="1"/>
    <col min="2078" max="2305" width="10.88671875" style="3"/>
    <col min="2306" max="2306" width="1.5546875" style="3" customWidth="1"/>
    <col min="2307" max="2307" width="35.109375" style="3" customWidth="1"/>
    <col min="2308" max="2319" width="8.44140625" style="3" customWidth="1"/>
    <col min="2320" max="2320" width="15.44140625" style="3" customWidth="1"/>
    <col min="2321" max="2321" width="1.5546875" style="3" customWidth="1"/>
    <col min="2322" max="2333" width="10" style="3" customWidth="1"/>
    <col min="2334" max="2561" width="10.88671875" style="3"/>
    <col min="2562" max="2562" width="1.5546875" style="3" customWidth="1"/>
    <col min="2563" max="2563" width="35.109375" style="3" customWidth="1"/>
    <col min="2564" max="2575" width="8.44140625" style="3" customWidth="1"/>
    <col min="2576" max="2576" width="15.44140625" style="3" customWidth="1"/>
    <col min="2577" max="2577" width="1.5546875" style="3" customWidth="1"/>
    <col min="2578" max="2589" width="10" style="3" customWidth="1"/>
    <col min="2590" max="2817" width="10.88671875" style="3"/>
    <col min="2818" max="2818" width="1.5546875" style="3" customWidth="1"/>
    <col min="2819" max="2819" width="35.109375" style="3" customWidth="1"/>
    <col min="2820" max="2831" width="8.44140625" style="3" customWidth="1"/>
    <col min="2832" max="2832" width="15.44140625" style="3" customWidth="1"/>
    <col min="2833" max="2833" width="1.5546875" style="3" customWidth="1"/>
    <col min="2834" max="2845" width="10" style="3" customWidth="1"/>
    <col min="2846" max="3073" width="10.88671875" style="3"/>
    <col min="3074" max="3074" width="1.5546875" style="3" customWidth="1"/>
    <col min="3075" max="3075" width="35.109375" style="3" customWidth="1"/>
    <col min="3076" max="3087" width="8.44140625" style="3" customWidth="1"/>
    <col min="3088" max="3088" width="15.44140625" style="3" customWidth="1"/>
    <col min="3089" max="3089" width="1.5546875" style="3" customWidth="1"/>
    <col min="3090" max="3101" width="10" style="3" customWidth="1"/>
    <col min="3102" max="3329" width="10.88671875" style="3"/>
    <col min="3330" max="3330" width="1.5546875" style="3" customWidth="1"/>
    <col min="3331" max="3331" width="35.109375" style="3" customWidth="1"/>
    <col min="3332" max="3343" width="8.44140625" style="3" customWidth="1"/>
    <col min="3344" max="3344" width="15.44140625" style="3" customWidth="1"/>
    <col min="3345" max="3345" width="1.5546875" style="3" customWidth="1"/>
    <col min="3346" max="3357" width="10" style="3" customWidth="1"/>
    <col min="3358" max="3585" width="10.88671875" style="3"/>
    <col min="3586" max="3586" width="1.5546875" style="3" customWidth="1"/>
    <col min="3587" max="3587" width="35.109375" style="3" customWidth="1"/>
    <col min="3588" max="3599" width="8.44140625" style="3" customWidth="1"/>
    <col min="3600" max="3600" width="15.44140625" style="3" customWidth="1"/>
    <col min="3601" max="3601" width="1.5546875" style="3" customWidth="1"/>
    <col min="3602" max="3613" width="10" style="3" customWidth="1"/>
    <col min="3614" max="3841" width="10.88671875" style="3"/>
    <col min="3842" max="3842" width="1.5546875" style="3" customWidth="1"/>
    <col min="3843" max="3843" width="35.109375" style="3" customWidth="1"/>
    <col min="3844" max="3855" width="8.44140625" style="3" customWidth="1"/>
    <col min="3856" max="3856" width="15.44140625" style="3" customWidth="1"/>
    <col min="3857" max="3857" width="1.5546875" style="3" customWidth="1"/>
    <col min="3858" max="3869" width="10" style="3" customWidth="1"/>
    <col min="3870" max="4097" width="10.88671875" style="3"/>
    <col min="4098" max="4098" width="1.5546875" style="3" customWidth="1"/>
    <col min="4099" max="4099" width="35.109375" style="3" customWidth="1"/>
    <col min="4100" max="4111" width="8.44140625" style="3" customWidth="1"/>
    <col min="4112" max="4112" width="15.44140625" style="3" customWidth="1"/>
    <col min="4113" max="4113" width="1.5546875" style="3" customWidth="1"/>
    <col min="4114" max="4125" width="10" style="3" customWidth="1"/>
    <col min="4126" max="4353" width="10.88671875" style="3"/>
    <col min="4354" max="4354" width="1.5546875" style="3" customWidth="1"/>
    <col min="4355" max="4355" width="35.109375" style="3" customWidth="1"/>
    <col min="4356" max="4367" width="8.44140625" style="3" customWidth="1"/>
    <col min="4368" max="4368" width="15.44140625" style="3" customWidth="1"/>
    <col min="4369" max="4369" width="1.5546875" style="3" customWidth="1"/>
    <col min="4370" max="4381" width="10" style="3" customWidth="1"/>
    <col min="4382" max="4609" width="10.88671875" style="3"/>
    <col min="4610" max="4610" width="1.5546875" style="3" customWidth="1"/>
    <col min="4611" max="4611" width="35.109375" style="3" customWidth="1"/>
    <col min="4612" max="4623" width="8.44140625" style="3" customWidth="1"/>
    <col min="4624" max="4624" width="15.44140625" style="3" customWidth="1"/>
    <col min="4625" max="4625" width="1.5546875" style="3" customWidth="1"/>
    <col min="4626" max="4637" width="10" style="3" customWidth="1"/>
    <col min="4638" max="4865" width="10.88671875" style="3"/>
    <col min="4866" max="4866" width="1.5546875" style="3" customWidth="1"/>
    <col min="4867" max="4867" width="35.109375" style="3" customWidth="1"/>
    <col min="4868" max="4879" width="8.44140625" style="3" customWidth="1"/>
    <col min="4880" max="4880" width="15.44140625" style="3" customWidth="1"/>
    <col min="4881" max="4881" width="1.5546875" style="3" customWidth="1"/>
    <col min="4882" max="4893" width="10" style="3" customWidth="1"/>
    <col min="4894" max="5121" width="10.88671875" style="3"/>
    <col min="5122" max="5122" width="1.5546875" style="3" customWidth="1"/>
    <col min="5123" max="5123" width="35.109375" style="3" customWidth="1"/>
    <col min="5124" max="5135" width="8.44140625" style="3" customWidth="1"/>
    <col min="5136" max="5136" width="15.44140625" style="3" customWidth="1"/>
    <col min="5137" max="5137" width="1.5546875" style="3" customWidth="1"/>
    <col min="5138" max="5149" width="10" style="3" customWidth="1"/>
    <col min="5150" max="5377" width="10.88671875" style="3"/>
    <col min="5378" max="5378" width="1.5546875" style="3" customWidth="1"/>
    <col min="5379" max="5379" width="35.109375" style="3" customWidth="1"/>
    <col min="5380" max="5391" width="8.44140625" style="3" customWidth="1"/>
    <col min="5392" max="5392" width="15.44140625" style="3" customWidth="1"/>
    <col min="5393" max="5393" width="1.5546875" style="3" customWidth="1"/>
    <col min="5394" max="5405" width="10" style="3" customWidth="1"/>
    <col min="5406" max="5633" width="10.88671875" style="3"/>
    <col min="5634" max="5634" width="1.5546875" style="3" customWidth="1"/>
    <col min="5635" max="5635" width="35.109375" style="3" customWidth="1"/>
    <col min="5636" max="5647" width="8.44140625" style="3" customWidth="1"/>
    <col min="5648" max="5648" width="15.44140625" style="3" customWidth="1"/>
    <col min="5649" max="5649" width="1.5546875" style="3" customWidth="1"/>
    <col min="5650" max="5661" width="10" style="3" customWidth="1"/>
    <col min="5662" max="5889" width="10.88671875" style="3"/>
    <col min="5890" max="5890" width="1.5546875" style="3" customWidth="1"/>
    <col min="5891" max="5891" width="35.109375" style="3" customWidth="1"/>
    <col min="5892" max="5903" width="8.44140625" style="3" customWidth="1"/>
    <col min="5904" max="5904" width="15.44140625" style="3" customWidth="1"/>
    <col min="5905" max="5905" width="1.5546875" style="3" customWidth="1"/>
    <col min="5906" max="5917" width="10" style="3" customWidth="1"/>
    <col min="5918" max="6145" width="10.88671875" style="3"/>
    <col min="6146" max="6146" width="1.5546875" style="3" customWidth="1"/>
    <col min="6147" max="6147" width="35.109375" style="3" customWidth="1"/>
    <col min="6148" max="6159" width="8.44140625" style="3" customWidth="1"/>
    <col min="6160" max="6160" width="15.44140625" style="3" customWidth="1"/>
    <col min="6161" max="6161" width="1.5546875" style="3" customWidth="1"/>
    <col min="6162" max="6173" width="10" style="3" customWidth="1"/>
    <col min="6174" max="6401" width="10.88671875" style="3"/>
    <col min="6402" max="6402" width="1.5546875" style="3" customWidth="1"/>
    <col min="6403" max="6403" width="35.109375" style="3" customWidth="1"/>
    <col min="6404" max="6415" width="8.44140625" style="3" customWidth="1"/>
    <col min="6416" max="6416" width="15.44140625" style="3" customWidth="1"/>
    <col min="6417" max="6417" width="1.5546875" style="3" customWidth="1"/>
    <col min="6418" max="6429" width="10" style="3" customWidth="1"/>
    <col min="6430" max="6657" width="10.88671875" style="3"/>
    <col min="6658" max="6658" width="1.5546875" style="3" customWidth="1"/>
    <col min="6659" max="6659" width="35.109375" style="3" customWidth="1"/>
    <col min="6660" max="6671" width="8.44140625" style="3" customWidth="1"/>
    <col min="6672" max="6672" width="15.44140625" style="3" customWidth="1"/>
    <col min="6673" max="6673" width="1.5546875" style="3" customWidth="1"/>
    <col min="6674" max="6685" width="10" style="3" customWidth="1"/>
    <col min="6686" max="6913" width="10.88671875" style="3"/>
    <col min="6914" max="6914" width="1.5546875" style="3" customWidth="1"/>
    <col min="6915" max="6915" width="35.109375" style="3" customWidth="1"/>
    <col min="6916" max="6927" width="8.44140625" style="3" customWidth="1"/>
    <col min="6928" max="6928" width="15.44140625" style="3" customWidth="1"/>
    <col min="6929" max="6929" width="1.5546875" style="3" customWidth="1"/>
    <col min="6930" max="6941" width="10" style="3" customWidth="1"/>
    <col min="6942" max="7169" width="10.88671875" style="3"/>
    <col min="7170" max="7170" width="1.5546875" style="3" customWidth="1"/>
    <col min="7171" max="7171" width="35.109375" style="3" customWidth="1"/>
    <col min="7172" max="7183" width="8.44140625" style="3" customWidth="1"/>
    <col min="7184" max="7184" width="15.44140625" style="3" customWidth="1"/>
    <col min="7185" max="7185" width="1.5546875" style="3" customWidth="1"/>
    <col min="7186" max="7197" width="10" style="3" customWidth="1"/>
    <col min="7198" max="7425" width="10.88671875" style="3"/>
    <col min="7426" max="7426" width="1.5546875" style="3" customWidth="1"/>
    <col min="7427" max="7427" width="35.109375" style="3" customWidth="1"/>
    <col min="7428" max="7439" width="8.44140625" style="3" customWidth="1"/>
    <col min="7440" max="7440" width="15.44140625" style="3" customWidth="1"/>
    <col min="7441" max="7441" width="1.5546875" style="3" customWidth="1"/>
    <col min="7442" max="7453" width="10" style="3" customWidth="1"/>
    <col min="7454" max="7681" width="10.88671875" style="3"/>
    <col min="7682" max="7682" width="1.5546875" style="3" customWidth="1"/>
    <col min="7683" max="7683" width="35.109375" style="3" customWidth="1"/>
    <col min="7684" max="7695" width="8.44140625" style="3" customWidth="1"/>
    <col min="7696" max="7696" width="15.44140625" style="3" customWidth="1"/>
    <col min="7697" max="7697" width="1.5546875" style="3" customWidth="1"/>
    <col min="7698" max="7709" width="10" style="3" customWidth="1"/>
    <col min="7710" max="7937" width="10.88671875" style="3"/>
    <col min="7938" max="7938" width="1.5546875" style="3" customWidth="1"/>
    <col min="7939" max="7939" width="35.109375" style="3" customWidth="1"/>
    <col min="7940" max="7951" width="8.44140625" style="3" customWidth="1"/>
    <col min="7952" max="7952" width="15.44140625" style="3" customWidth="1"/>
    <col min="7953" max="7953" width="1.5546875" style="3" customWidth="1"/>
    <col min="7954" max="7965" width="10" style="3" customWidth="1"/>
    <col min="7966" max="8193" width="10.88671875" style="3"/>
    <col min="8194" max="8194" width="1.5546875" style="3" customWidth="1"/>
    <col min="8195" max="8195" width="35.109375" style="3" customWidth="1"/>
    <col min="8196" max="8207" width="8.44140625" style="3" customWidth="1"/>
    <col min="8208" max="8208" width="15.44140625" style="3" customWidth="1"/>
    <col min="8209" max="8209" width="1.5546875" style="3" customWidth="1"/>
    <col min="8210" max="8221" width="10" style="3" customWidth="1"/>
    <col min="8222" max="8449" width="10.88671875" style="3"/>
    <col min="8450" max="8450" width="1.5546875" style="3" customWidth="1"/>
    <col min="8451" max="8451" width="35.109375" style="3" customWidth="1"/>
    <col min="8452" max="8463" width="8.44140625" style="3" customWidth="1"/>
    <col min="8464" max="8464" width="15.44140625" style="3" customWidth="1"/>
    <col min="8465" max="8465" width="1.5546875" style="3" customWidth="1"/>
    <col min="8466" max="8477" width="10" style="3" customWidth="1"/>
    <col min="8478" max="8705" width="10.88671875" style="3"/>
    <col min="8706" max="8706" width="1.5546875" style="3" customWidth="1"/>
    <col min="8707" max="8707" width="35.109375" style="3" customWidth="1"/>
    <col min="8708" max="8719" width="8.44140625" style="3" customWidth="1"/>
    <col min="8720" max="8720" width="15.44140625" style="3" customWidth="1"/>
    <col min="8721" max="8721" width="1.5546875" style="3" customWidth="1"/>
    <col min="8722" max="8733" width="10" style="3" customWidth="1"/>
    <col min="8734" max="8961" width="10.88671875" style="3"/>
    <col min="8962" max="8962" width="1.5546875" style="3" customWidth="1"/>
    <col min="8963" max="8963" width="35.109375" style="3" customWidth="1"/>
    <col min="8964" max="8975" width="8.44140625" style="3" customWidth="1"/>
    <col min="8976" max="8976" width="15.44140625" style="3" customWidth="1"/>
    <col min="8977" max="8977" width="1.5546875" style="3" customWidth="1"/>
    <col min="8978" max="8989" width="10" style="3" customWidth="1"/>
    <col min="8990" max="9217" width="10.88671875" style="3"/>
    <col min="9218" max="9218" width="1.5546875" style="3" customWidth="1"/>
    <col min="9219" max="9219" width="35.109375" style="3" customWidth="1"/>
    <col min="9220" max="9231" width="8.44140625" style="3" customWidth="1"/>
    <col min="9232" max="9232" width="15.44140625" style="3" customWidth="1"/>
    <col min="9233" max="9233" width="1.5546875" style="3" customWidth="1"/>
    <col min="9234" max="9245" width="10" style="3" customWidth="1"/>
    <col min="9246" max="9473" width="10.88671875" style="3"/>
    <col min="9474" max="9474" width="1.5546875" style="3" customWidth="1"/>
    <col min="9475" max="9475" width="35.109375" style="3" customWidth="1"/>
    <col min="9476" max="9487" width="8.44140625" style="3" customWidth="1"/>
    <col min="9488" max="9488" width="15.44140625" style="3" customWidth="1"/>
    <col min="9489" max="9489" width="1.5546875" style="3" customWidth="1"/>
    <col min="9490" max="9501" width="10" style="3" customWidth="1"/>
    <col min="9502" max="9729" width="10.88671875" style="3"/>
    <col min="9730" max="9730" width="1.5546875" style="3" customWidth="1"/>
    <col min="9731" max="9731" width="35.109375" style="3" customWidth="1"/>
    <col min="9732" max="9743" width="8.44140625" style="3" customWidth="1"/>
    <col min="9744" max="9744" width="15.44140625" style="3" customWidth="1"/>
    <col min="9745" max="9745" width="1.5546875" style="3" customWidth="1"/>
    <col min="9746" max="9757" width="10" style="3" customWidth="1"/>
    <col min="9758" max="9985" width="10.88671875" style="3"/>
    <col min="9986" max="9986" width="1.5546875" style="3" customWidth="1"/>
    <col min="9987" max="9987" width="35.109375" style="3" customWidth="1"/>
    <col min="9988" max="9999" width="8.44140625" style="3" customWidth="1"/>
    <col min="10000" max="10000" width="15.44140625" style="3" customWidth="1"/>
    <col min="10001" max="10001" width="1.5546875" style="3" customWidth="1"/>
    <col min="10002" max="10013" width="10" style="3" customWidth="1"/>
    <col min="10014" max="10241" width="10.88671875" style="3"/>
    <col min="10242" max="10242" width="1.5546875" style="3" customWidth="1"/>
    <col min="10243" max="10243" width="35.109375" style="3" customWidth="1"/>
    <col min="10244" max="10255" width="8.44140625" style="3" customWidth="1"/>
    <col min="10256" max="10256" width="15.44140625" style="3" customWidth="1"/>
    <col min="10257" max="10257" width="1.5546875" style="3" customWidth="1"/>
    <col min="10258" max="10269" width="10" style="3" customWidth="1"/>
    <col min="10270" max="10497" width="10.88671875" style="3"/>
    <col min="10498" max="10498" width="1.5546875" style="3" customWidth="1"/>
    <col min="10499" max="10499" width="35.109375" style="3" customWidth="1"/>
    <col min="10500" max="10511" width="8.44140625" style="3" customWidth="1"/>
    <col min="10512" max="10512" width="15.44140625" style="3" customWidth="1"/>
    <col min="10513" max="10513" width="1.5546875" style="3" customWidth="1"/>
    <col min="10514" max="10525" width="10" style="3" customWidth="1"/>
    <col min="10526" max="10753" width="10.88671875" style="3"/>
    <col min="10754" max="10754" width="1.5546875" style="3" customWidth="1"/>
    <col min="10755" max="10755" width="35.109375" style="3" customWidth="1"/>
    <col min="10756" max="10767" width="8.44140625" style="3" customWidth="1"/>
    <col min="10768" max="10768" width="15.44140625" style="3" customWidth="1"/>
    <col min="10769" max="10769" width="1.5546875" style="3" customWidth="1"/>
    <col min="10770" max="10781" width="10" style="3" customWidth="1"/>
    <col min="10782" max="11009" width="10.88671875" style="3"/>
    <col min="11010" max="11010" width="1.5546875" style="3" customWidth="1"/>
    <col min="11011" max="11011" width="35.109375" style="3" customWidth="1"/>
    <col min="11012" max="11023" width="8.44140625" style="3" customWidth="1"/>
    <col min="11024" max="11024" width="15.44140625" style="3" customWidth="1"/>
    <col min="11025" max="11025" width="1.5546875" style="3" customWidth="1"/>
    <col min="11026" max="11037" width="10" style="3" customWidth="1"/>
    <col min="11038" max="11265" width="10.88671875" style="3"/>
    <col min="11266" max="11266" width="1.5546875" style="3" customWidth="1"/>
    <col min="11267" max="11267" width="35.109375" style="3" customWidth="1"/>
    <col min="11268" max="11279" width="8.44140625" style="3" customWidth="1"/>
    <col min="11280" max="11280" width="15.44140625" style="3" customWidth="1"/>
    <col min="11281" max="11281" width="1.5546875" style="3" customWidth="1"/>
    <col min="11282" max="11293" width="10" style="3" customWidth="1"/>
    <col min="11294" max="11521" width="10.88671875" style="3"/>
    <col min="11522" max="11522" width="1.5546875" style="3" customWidth="1"/>
    <col min="11523" max="11523" width="35.109375" style="3" customWidth="1"/>
    <col min="11524" max="11535" width="8.44140625" style="3" customWidth="1"/>
    <col min="11536" max="11536" width="15.44140625" style="3" customWidth="1"/>
    <col min="11537" max="11537" width="1.5546875" style="3" customWidth="1"/>
    <col min="11538" max="11549" width="10" style="3" customWidth="1"/>
    <col min="11550" max="11777" width="10.88671875" style="3"/>
    <col min="11778" max="11778" width="1.5546875" style="3" customWidth="1"/>
    <col min="11779" max="11779" width="35.109375" style="3" customWidth="1"/>
    <col min="11780" max="11791" width="8.44140625" style="3" customWidth="1"/>
    <col min="11792" max="11792" width="15.44140625" style="3" customWidth="1"/>
    <col min="11793" max="11793" width="1.5546875" style="3" customWidth="1"/>
    <col min="11794" max="11805" width="10" style="3" customWidth="1"/>
    <col min="11806" max="12033" width="10.88671875" style="3"/>
    <col min="12034" max="12034" width="1.5546875" style="3" customWidth="1"/>
    <col min="12035" max="12035" width="35.109375" style="3" customWidth="1"/>
    <col min="12036" max="12047" width="8.44140625" style="3" customWidth="1"/>
    <col min="12048" max="12048" width="15.44140625" style="3" customWidth="1"/>
    <col min="12049" max="12049" width="1.5546875" style="3" customWidth="1"/>
    <col min="12050" max="12061" width="10" style="3" customWidth="1"/>
    <col min="12062" max="12289" width="10.88671875" style="3"/>
    <col min="12290" max="12290" width="1.5546875" style="3" customWidth="1"/>
    <col min="12291" max="12291" width="35.109375" style="3" customWidth="1"/>
    <col min="12292" max="12303" width="8.44140625" style="3" customWidth="1"/>
    <col min="12304" max="12304" width="15.44140625" style="3" customWidth="1"/>
    <col min="12305" max="12305" width="1.5546875" style="3" customWidth="1"/>
    <col min="12306" max="12317" width="10" style="3" customWidth="1"/>
    <col min="12318" max="12545" width="10.88671875" style="3"/>
    <col min="12546" max="12546" width="1.5546875" style="3" customWidth="1"/>
    <col min="12547" max="12547" width="35.109375" style="3" customWidth="1"/>
    <col min="12548" max="12559" width="8.44140625" style="3" customWidth="1"/>
    <col min="12560" max="12560" width="15.44140625" style="3" customWidth="1"/>
    <col min="12561" max="12561" width="1.5546875" style="3" customWidth="1"/>
    <col min="12562" max="12573" width="10" style="3" customWidth="1"/>
    <col min="12574" max="12801" width="10.88671875" style="3"/>
    <col min="12802" max="12802" width="1.5546875" style="3" customWidth="1"/>
    <col min="12803" max="12803" width="35.109375" style="3" customWidth="1"/>
    <col min="12804" max="12815" width="8.44140625" style="3" customWidth="1"/>
    <col min="12816" max="12816" width="15.44140625" style="3" customWidth="1"/>
    <col min="12817" max="12817" width="1.5546875" style="3" customWidth="1"/>
    <col min="12818" max="12829" width="10" style="3" customWidth="1"/>
    <col min="12830" max="13057" width="10.88671875" style="3"/>
    <col min="13058" max="13058" width="1.5546875" style="3" customWidth="1"/>
    <col min="13059" max="13059" width="35.109375" style="3" customWidth="1"/>
    <col min="13060" max="13071" width="8.44140625" style="3" customWidth="1"/>
    <col min="13072" max="13072" width="15.44140625" style="3" customWidth="1"/>
    <col min="13073" max="13073" width="1.5546875" style="3" customWidth="1"/>
    <col min="13074" max="13085" width="10" style="3" customWidth="1"/>
    <col min="13086" max="13313" width="10.88671875" style="3"/>
    <col min="13314" max="13314" width="1.5546875" style="3" customWidth="1"/>
    <col min="13315" max="13315" width="35.109375" style="3" customWidth="1"/>
    <col min="13316" max="13327" width="8.44140625" style="3" customWidth="1"/>
    <col min="13328" max="13328" width="15.44140625" style="3" customWidth="1"/>
    <col min="13329" max="13329" width="1.5546875" style="3" customWidth="1"/>
    <col min="13330" max="13341" width="10" style="3" customWidth="1"/>
    <col min="13342" max="13569" width="10.88671875" style="3"/>
    <col min="13570" max="13570" width="1.5546875" style="3" customWidth="1"/>
    <col min="13571" max="13571" width="35.109375" style="3" customWidth="1"/>
    <col min="13572" max="13583" width="8.44140625" style="3" customWidth="1"/>
    <col min="13584" max="13584" width="15.44140625" style="3" customWidth="1"/>
    <col min="13585" max="13585" width="1.5546875" style="3" customWidth="1"/>
    <col min="13586" max="13597" width="10" style="3" customWidth="1"/>
    <col min="13598" max="13825" width="10.88671875" style="3"/>
    <col min="13826" max="13826" width="1.5546875" style="3" customWidth="1"/>
    <col min="13827" max="13827" width="35.109375" style="3" customWidth="1"/>
    <col min="13828" max="13839" width="8.44140625" style="3" customWidth="1"/>
    <col min="13840" max="13840" width="15.44140625" style="3" customWidth="1"/>
    <col min="13841" max="13841" width="1.5546875" style="3" customWidth="1"/>
    <col min="13842" max="13853" width="10" style="3" customWidth="1"/>
    <col min="13854" max="14081" width="10.88671875" style="3"/>
    <col min="14082" max="14082" width="1.5546875" style="3" customWidth="1"/>
    <col min="14083" max="14083" width="35.109375" style="3" customWidth="1"/>
    <col min="14084" max="14095" width="8.44140625" style="3" customWidth="1"/>
    <col min="14096" max="14096" width="15.44140625" style="3" customWidth="1"/>
    <col min="14097" max="14097" width="1.5546875" style="3" customWidth="1"/>
    <col min="14098" max="14109" width="10" style="3" customWidth="1"/>
    <col min="14110" max="14337" width="10.88671875" style="3"/>
    <col min="14338" max="14338" width="1.5546875" style="3" customWidth="1"/>
    <col min="14339" max="14339" width="35.109375" style="3" customWidth="1"/>
    <col min="14340" max="14351" width="8.44140625" style="3" customWidth="1"/>
    <col min="14352" max="14352" width="15.44140625" style="3" customWidth="1"/>
    <col min="14353" max="14353" width="1.5546875" style="3" customWidth="1"/>
    <col min="14354" max="14365" width="10" style="3" customWidth="1"/>
    <col min="14366" max="14593" width="10.88671875" style="3"/>
    <col min="14594" max="14594" width="1.5546875" style="3" customWidth="1"/>
    <col min="14595" max="14595" width="35.109375" style="3" customWidth="1"/>
    <col min="14596" max="14607" width="8.44140625" style="3" customWidth="1"/>
    <col min="14608" max="14608" width="15.44140625" style="3" customWidth="1"/>
    <col min="14609" max="14609" width="1.5546875" style="3" customWidth="1"/>
    <col min="14610" max="14621" width="10" style="3" customWidth="1"/>
    <col min="14622" max="14849" width="10.88671875" style="3"/>
    <col min="14850" max="14850" width="1.5546875" style="3" customWidth="1"/>
    <col min="14851" max="14851" width="35.109375" style="3" customWidth="1"/>
    <col min="14852" max="14863" width="8.44140625" style="3" customWidth="1"/>
    <col min="14864" max="14864" width="15.44140625" style="3" customWidth="1"/>
    <col min="14865" max="14865" width="1.5546875" style="3" customWidth="1"/>
    <col min="14866" max="14877" width="10" style="3" customWidth="1"/>
    <col min="14878" max="15105" width="10.88671875" style="3"/>
    <col min="15106" max="15106" width="1.5546875" style="3" customWidth="1"/>
    <col min="15107" max="15107" width="35.109375" style="3" customWidth="1"/>
    <col min="15108" max="15119" width="8.44140625" style="3" customWidth="1"/>
    <col min="15120" max="15120" width="15.44140625" style="3" customWidth="1"/>
    <col min="15121" max="15121" width="1.5546875" style="3" customWidth="1"/>
    <col min="15122" max="15133" width="10" style="3" customWidth="1"/>
    <col min="15134" max="15361" width="10.88671875" style="3"/>
    <col min="15362" max="15362" width="1.5546875" style="3" customWidth="1"/>
    <col min="15363" max="15363" width="35.109375" style="3" customWidth="1"/>
    <col min="15364" max="15375" width="8.44140625" style="3" customWidth="1"/>
    <col min="15376" max="15376" width="15.44140625" style="3" customWidth="1"/>
    <col min="15377" max="15377" width="1.5546875" style="3" customWidth="1"/>
    <col min="15378" max="15389" width="10" style="3" customWidth="1"/>
    <col min="15390" max="15617" width="10.88671875" style="3"/>
    <col min="15618" max="15618" width="1.5546875" style="3" customWidth="1"/>
    <col min="15619" max="15619" width="35.109375" style="3" customWidth="1"/>
    <col min="15620" max="15631" width="8.44140625" style="3" customWidth="1"/>
    <col min="15632" max="15632" width="15.44140625" style="3" customWidth="1"/>
    <col min="15633" max="15633" width="1.5546875" style="3" customWidth="1"/>
    <col min="15634" max="15645" width="10" style="3" customWidth="1"/>
    <col min="15646" max="15873" width="10.88671875" style="3"/>
    <col min="15874" max="15874" width="1.5546875" style="3" customWidth="1"/>
    <col min="15875" max="15875" width="35.109375" style="3" customWidth="1"/>
    <col min="15876" max="15887" width="8.44140625" style="3" customWidth="1"/>
    <col min="15888" max="15888" width="15.44140625" style="3" customWidth="1"/>
    <col min="15889" max="15889" width="1.5546875" style="3" customWidth="1"/>
    <col min="15890" max="15901" width="10" style="3" customWidth="1"/>
    <col min="15902" max="16129" width="10.88671875" style="3"/>
    <col min="16130" max="16130" width="1.5546875" style="3" customWidth="1"/>
    <col min="16131" max="16131" width="35.109375" style="3" customWidth="1"/>
    <col min="16132" max="16143" width="8.44140625" style="3" customWidth="1"/>
    <col min="16144" max="16144" width="15.44140625" style="3" customWidth="1"/>
    <col min="16145" max="16145" width="1.5546875" style="3" customWidth="1"/>
    <col min="16146" max="16157" width="10" style="3" customWidth="1"/>
    <col min="16158" max="16384" width="10.88671875" style="3"/>
  </cols>
  <sheetData>
    <row r="1" spans="2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2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31" s="21" customFormat="1" ht="24.6">
      <c r="B5" s="43" t="s">
        <v>79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2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31" s="21" customFormat="1" ht="48" customHeight="1">
      <c r="C7" s="15" t="s">
        <v>56</v>
      </c>
      <c r="D7" s="16">
        <v>45292</v>
      </c>
      <c r="E7" s="16">
        <v>45323</v>
      </c>
      <c r="F7" s="16">
        <v>45352</v>
      </c>
      <c r="G7" s="16">
        <v>45383</v>
      </c>
      <c r="H7" s="16">
        <v>45413</v>
      </c>
      <c r="I7" s="16">
        <v>45444</v>
      </c>
      <c r="J7" s="16">
        <v>45474</v>
      </c>
      <c r="K7" s="16">
        <v>45505</v>
      </c>
      <c r="L7" s="16">
        <v>45536</v>
      </c>
      <c r="M7" s="16">
        <v>45566</v>
      </c>
      <c r="N7" s="16">
        <v>45597</v>
      </c>
      <c r="O7" s="16">
        <v>45627</v>
      </c>
      <c r="P7" s="17" t="s">
        <v>3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2:31" s="21" customFormat="1" ht="16.5" customHeight="1">
      <c r="C8" s="18" t="s">
        <v>4</v>
      </c>
      <c r="D8" s="19">
        <v>0.57910713136854663</v>
      </c>
      <c r="E8" s="19">
        <v>0.57631080619625619</v>
      </c>
      <c r="F8" s="19">
        <v>0.72389726898353923</v>
      </c>
      <c r="G8" s="19">
        <v>0.70982777309406242</v>
      </c>
      <c r="H8" s="19">
        <v>0.72866220862581332</v>
      </c>
      <c r="I8" s="19">
        <v>0.72649675838172623</v>
      </c>
      <c r="J8" s="19">
        <v>0.68158645349074598</v>
      </c>
      <c r="K8" s="19">
        <v>0.65128434102011867</v>
      </c>
      <c r="L8" s="19">
        <v>0.76009062506590508</v>
      </c>
      <c r="M8" s="19">
        <v>0.78680860371855632</v>
      </c>
      <c r="N8" s="19">
        <v>0.67754064550366655</v>
      </c>
      <c r="O8" s="19" t="s">
        <v>84</v>
      </c>
      <c r="P8" s="19">
        <v>0.69140019339963688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2:31" s="21" customFormat="1" ht="16.5" customHeight="1">
      <c r="C9" s="18" t="s">
        <v>5</v>
      </c>
      <c r="D9" s="20">
        <v>69.378403894430335</v>
      </c>
      <c r="E9" s="20">
        <v>70.74243166298136</v>
      </c>
      <c r="F9" s="20">
        <v>75.238516090526261</v>
      </c>
      <c r="G9" s="20">
        <v>74.511128110047594</v>
      </c>
      <c r="H9" s="20">
        <v>79.722281272887912</v>
      </c>
      <c r="I9" s="20">
        <v>88.349258964738269</v>
      </c>
      <c r="J9" s="20">
        <v>103.20104416607653</v>
      </c>
      <c r="K9" s="20">
        <v>108.11377377359716</v>
      </c>
      <c r="L9" s="20">
        <v>86.713349125945854</v>
      </c>
      <c r="M9" s="20">
        <v>85.589135453772926</v>
      </c>
      <c r="N9" s="20">
        <v>74.404900861337637</v>
      </c>
      <c r="O9" s="20" t="s">
        <v>84</v>
      </c>
      <c r="P9" s="46">
        <v>83.623596430607321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2"/>
      <c r="AE9" s="22"/>
    </row>
    <row r="10" spans="2:31" s="21" customFormat="1" ht="16.5" customHeight="1">
      <c r="C10" s="18" t="s">
        <v>6</v>
      </c>
      <c r="D10" s="20">
        <v>40.177528458231954</v>
      </c>
      <c r="E10" s="20">
        <v>40.769627823976343</v>
      </c>
      <c r="F10" s="20">
        <v>54.46495632030603</v>
      </c>
      <c r="G10" s="20">
        <v>52.890068137081478</v>
      </c>
      <c r="H10" s="20">
        <v>58.090613548990817</v>
      </c>
      <c r="I10" s="20">
        <v>64.185450243310015</v>
      </c>
      <c r="J10" s="20">
        <v>70.340433689697946</v>
      </c>
      <c r="K10" s="20">
        <v>70.41280790733542</v>
      </c>
      <c r="L10" s="20">
        <v>65.910003738698222</v>
      </c>
      <c r="M10" s="20">
        <v>67.342268159861462</v>
      </c>
      <c r="N10" s="20">
        <v>50.412344558227019</v>
      </c>
      <c r="O10" s="20" t="s">
        <v>84</v>
      </c>
      <c r="P10" s="46">
        <v>57.817370744895094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</row>
    <row r="11" spans="2:31" s="21" customFormat="1" ht="6" customHeight="1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2:31" s="21" customFormat="1" ht="6" customHeight="1"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2:31" s="21" customFormat="1" ht="16.5" customHeight="1">
      <c r="C13" s="24" t="s">
        <v>7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2:31" s="21" customFormat="1" ht="16.5" customHeight="1">
      <c r="C14" s="25" t="s">
        <v>8</v>
      </c>
      <c r="D14" s="26">
        <v>-4.9837051392388592</v>
      </c>
      <c r="E14" s="26">
        <v>-6.4712846883295931</v>
      </c>
      <c r="F14" s="26">
        <v>2.4705842428960567</v>
      </c>
      <c r="G14" s="26">
        <v>-7.0947562662885382</v>
      </c>
      <c r="H14" s="26">
        <v>-2.7148830600158602</v>
      </c>
      <c r="I14" s="26">
        <v>-14.272244862586147</v>
      </c>
      <c r="J14" s="26">
        <v>-4.5575899560305277</v>
      </c>
      <c r="K14" s="26">
        <v>3.4315119390682436</v>
      </c>
      <c r="L14" s="26">
        <v>-0.4298868995285976</v>
      </c>
      <c r="M14" s="26">
        <v>4.3763760054666534</v>
      </c>
      <c r="N14" s="26">
        <v>0.45785988011987078</v>
      </c>
      <c r="O14" s="26" t="s">
        <v>84</v>
      </c>
      <c r="P14" s="26">
        <v>-2.6870170198693533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2:31" s="21" customFormat="1" ht="16.5" customHeight="1">
      <c r="C15" s="25" t="s">
        <v>9</v>
      </c>
      <c r="D15" s="47">
        <v>-8.9298804552406796E-4</v>
      </c>
      <c r="E15" s="47">
        <v>3.6615672176831815E-4</v>
      </c>
      <c r="F15" s="47">
        <v>-7.3948773881502561E-3</v>
      </c>
      <c r="G15" s="47">
        <v>-7.4346993207634604E-2</v>
      </c>
      <c r="H15" s="47">
        <v>-4.8148362676616485E-2</v>
      </c>
      <c r="I15" s="47">
        <v>-0.13979544583156234</v>
      </c>
      <c r="J15" s="47">
        <v>0.2733251450822658</v>
      </c>
      <c r="K15" s="47">
        <v>0.6135173590352816</v>
      </c>
      <c r="L15" s="47">
        <v>-7.8663263426474117E-2</v>
      </c>
      <c r="M15" s="47">
        <v>-8.9408498032127137E-2</v>
      </c>
      <c r="N15" s="47">
        <v>-2.970749942436135E-2</v>
      </c>
      <c r="O15" s="47" t="s">
        <v>84</v>
      </c>
      <c r="P15" s="47">
        <v>1.4391609821140516E-2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31" s="21" customFormat="1" ht="16.5" customHeight="1">
      <c r="C16" s="25" t="s">
        <v>10</v>
      </c>
      <c r="D16" s="47">
        <v>-8.0061456195896441E-2</v>
      </c>
      <c r="E16" s="47">
        <v>-0.10062316187227305</v>
      </c>
      <c r="F16" s="47">
        <v>2.7678701637654735E-2</v>
      </c>
      <c r="G16" s="47">
        <v>-0.15845931296965809</v>
      </c>
      <c r="H16" s="47">
        <v>-8.233899699791547E-2</v>
      </c>
      <c r="I16" s="47">
        <v>-0.28103772315386411</v>
      </c>
      <c r="J16" s="47">
        <v>0.19351774213245121</v>
      </c>
      <c r="K16" s="47">
        <v>0.70325934108749077</v>
      </c>
      <c r="L16" s="47">
        <v>-8.3844791903573856E-2</v>
      </c>
      <c r="M16" s="47">
        <v>-3.5776596351147716E-2</v>
      </c>
      <c r="N16" s="47">
        <v>-2.3105968027878454E-2</v>
      </c>
      <c r="O16" s="47" t="s">
        <v>84</v>
      </c>
      <c r="P16" s="47">
        <v>-2.3556322580624678E-2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3:31" s="21" customFormat="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83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3:31" ht="13.5" customHeight="1">
      <c r="C18" s="3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3:31">
      <c r="D19" s="13"/>
      <c r="P19" s="14"/>
    </row>
    <row r="20" spans="3:31" s="21" customFormat="1" ht="48" customHeight="1">
      <c r="C20" s="15" t="s">
        <v>57</v>
      </c>
      <c r="D20" s="16">
        <v>45292</v>
      </c>
      <c r="E20" s="16">
        <v>45323</v>
      </c>
      <c r="F20" s="16">
        <v>45352</v>
      </c>
      <c r="G20" s="16">
        <v>45383</v>
      </c>
      <c r="H20" s="16">
        <v>45413</v>
      </c>
      <c r="I20" s="16">
        <v>45444</v>
      </c>
      <c r="J20" s="16">
        <v>45474</v>
      </c>
      <c r="K20" s="16">
        <v>45505</v>
      </c>
      <c r="L20" s="16">
        <v>45536</v>
      </c>
      <c r="M20" s="16">
        <v>45566</v>
      </c>
      <c r="N20" s="16">
        <v>45597</v>
      </c>
      <c r="O20" s="16">
        <v>45627</v>
      </c>
      <c r="P20" s="17" t="s">
        <v>3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3:31" s="21" customFormat="1" ht="16.5" customHeight="1">
      <c r="C21" s="18" t="s">
        <v>4</v>
      </c>
      <c r="D21" s="19">
        <v>0.64253832169711889</v>
      </c>
      <c r="E21" s="19">
        <v>0.6508242791455392</v>
      </c>
      <c r="F21" s="19">
        <v>0.76544435124277077</v>
      </c>
      <c r="G21" s="19">
        <v>0.73907163662644271</v>
      </c>
      <c r="H21" s="19">
        <v>0.73321885566999401</v>
      </c>
      <c r="I21" s="19">
        <v>0.72688004144427465</v>
      </c>
      <c r="J21" s="19">
        <v>0.67365920082972031</v>
      </c>
      <c r="K21" s="19">
        <v>0.66044225178398375</v>
      </c>
      <c r="L21" s="19">
        <v>0.79425055073097017</v>
      </c>
      <c r="M21" s="19">
        <v>0.81623330306779307</v>
      </c>
      <c r="N21" s="19">
        <v>0.74362544042910506</v>
      </c>
      <c r="O21" s="19" t="s">
        <v>84</v>
      </c>
      <c r="P21" s="19">
        <v>0.72245819385696652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3:31" s="21" customFormat="1" ht="16.5" customHeight="1">
      <c r="C22" s="18" t="s">
        <v>5</v>
      </c>
      <c r="D22" s="20">
        <v>105.20631085574978</v>
      </c>
      <c r="E22" s="20">
        <v>102.13500389694859</v>
      </c>
      <c r="F22" s="20">
        <v>115.18225528540357</v>
      </c>
      <c r="G22" s="20">
        <v>117.92464162926338</v>
      </c>
      <c r="H22" s="20">
        <v>126.54901503030685</v>
      </c>
      <c r="I22" s="20">
        <v>140.16977795407706</v>
      </c>
      <c r="J22" s="20">
        <v>149.69265666565971</v>
      </c>
      <c r="K22" s="20">
        <v>163.49470757388605</v>
      </c>
      <c r="L22" s="20">
        <v>141.5537424062997</v>
      </c>
      <c r="M22" s="20">
        <v>135.20806938512234</v>
      </c>
      <c r="N22" s="20">
        <v>115.92088214163807</v>
      </c>
      <c r="O22" s="20" t="s">
        <v>84</v>
      </c>
      <c r="P22" s="46">
        <v>128.75491775295214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2"/>
      <c r="AD22" s="22"/>
      <c r="AE22" s="22"/>
    </row>
    <row r="23" spans="3:31" s="21" customFormat="1" ht="16.5" customHeight="1">
      <c r="C23" s="18" t="s">
        <v>6</v>
      </c>
      <c r="D23" s="20">
        <v>67.599086409198847</v>
      </c>
      <c r="E23" s="20">
        <v>66.471940286758411</v>
      </c>
      <c r="F23" s="20">
        <v>88.165606671614938</v>
      </c>
      <c r="G23" s="20">
        <v>87.154757887526415</v>
      </c>
      <c r="H23" s="20">
        <v>92.788123986686458</v>
      </c>
      <c r="I23" s="20">
        <v>101.88661400849429</v>
      </c>
      <c r="J23" s="20">
        <v>100.84183545946603</v>
      </c>
      <c r="K23" s="20">
        <v>107.97881282486125</v>
      </c>
      <c r="L23" s="20">
        <v>112.42913786423344</v>
      </c>
      <c r="M23" s="20">
        <v>110.36132907563774</v>
      </c>
      <c r="N23" s="20">
        <v>86.201717037505986</v>
      </c>
      <c r="O23" s="20" t="s">
        <v>84</v>
      </c>
      <c r="P23" s="46">
        <v>93.020045330000073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2"/>
    </row>
    <row r="24" spans="3:31" s="21" customFormat="1" ht="6" customHeight="1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3:31" s="21" customFormat="1" ht="6" customHeight="1">
      <c r="D25" s="23"/>
      <c r="E25" s="23"/>
      <c r="F25" s="23"/>
      <c r="G25" s="23"/>
      <c r="H25" s="23"/>
      <c r="I25" s="23"/>
      <c r="J25" s="23"/>
      <c r="K25" s="22"/>
      <c r="L25" s="22"/>
      <c r="M25" s="22"/>
      <c r="N25" s="22"/>
      <c r="O25" s="22"/>
      <c r="P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3:31" s="21" customFormat="1" ht="16.5" customHeight="1">
      <c r="C26" s="24" t="s">
        <v>7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3:31" s="21" customFormat="1" ht="16.5" customHeight="1">
      <c r="C27" s="25" t="s">
        <v>8</v>
      </c>
      <c r="D27" s="26">
        <v>-2.3228478178175194</v>
      </c>
      <c r="E27" s="26">
        <v>-2.0288114890431141</v>
      </c>
      <c r="F27" s="26">
        <v>2.2689503295836744</v>
      </c>
      <c r="G27" s="26">
        <v>-7.3662097315465358</v>
      </c>
      <c r="H27" s="26">
        <v>-4.7071231659776451</v>
      </c>
      <c r="I27" s="26">
        <v>-16.630076947547412</v>
      </c>
      <c r="J27" s="26">
        <v>-10.450237874534929</v>
      </c>
      <c r="K27" s="26">
        <v>-3.3012534862047693</v>
      </c>
      <c r="L27" s="26">
        <v>-0.50527567347651292</v>
      </c>
      <c r="M27" s="26">
        <v>2.0914256272380527</v>
      </c>
      <c r="N27" s="26">
        <v>-1.0337106798529838</v>
      </c>
      <c r="O27" s="26" t="s">
        <v>84</v>
      </c>
      <c r="P27" s="26">
        <v>-4.0189224056050188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3:31" s="21" customFormat="1" ht="16.5" customHeight="1">
      <c r="C28" s="25" t="s">
        <v>9</v>
      </c>
      <c r="D28" s="47">
        <v>4.6098091484638726E-3</v>
      </c>
      <c r="E28" s="47">
        <v>-1.7176377942070276E-2</v>
      </c>
      <c r="F28" s="47">
        <v>2.2715705825691268E-2</v>
      </c>
      <c r="G28" s="47">
        <v>-3.5272355654911158E-2</v>
      </c>
      <c r="H28" s="47">
        <v>-1.6773545875141238E-2</v>
      </c>
      <c r="I28" s="47">
        <v>-0.12691203656383698</v>
      </c>
      <c r="J28" s="47">
        <v>0.26110668439619156</v>
      </c>
      <c r="K28" s="47">
        <v>0.77546991622533223</v>
      </c>
      <c r="L28" s="47">
        <v>-2.661242030220945E-2</v>
      </c>
      <c r="M28" s="47">
        <v>-8.5662123895064002E-2</v>
      </c>
      <c r="N28" s="47">
        <v>-1.4261897820610714E-2</v>
      </c>
      <c r="O28" s="47" t="s">
        <v>84</v>
      </c>
      <c r="P28" s="47">
        <v>3.3016833459660333E-2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3:31" s="21" customFormat="1" ht="16.5" customHeight="1">
      <c r="C29" s="25" t="s">
        <v>10</v>
      </c>
      <c r="D29" s="47">
        <v>-3.0440837765375761E-2</v>
      </c>
      <c r="E29" s="47">
        <v>-4.688770310688628E-2</v>
      </c>
      <c r="F29" s="47">
        <v>5.3957388653043115E-2</v>
      </c>
      <c r="G29" s="47">
        <v>-0.12271041642789626</v>
      </c>
      <c r="H29" s="47">
        <v>-7.608697423678068E-2</v>
      </c>
      <c r="I29" s="47">
        <v>-0.28947173149245364</v>
      </c>
      <c r="J29" s="47">
        <v>9.1747708278367535E-2</v>
      </c>
      <c r="K29" s="47">
        <v>0.69094708411771588</v>
      </c>
      <c r="L29" s="47">
        <v>-3.2765642243012483E-2</v>
      </c>
      <c r="M29" s="47">
        <v>-6.1618066686257134E-2</v>
      </c>
      <c r="N29" s="47">
        <v>-2.7776733637159712E-2</v>
      </c>
      <c r="O29" s="47" t="s">
        <v>84</v>
      </c>
      <c r="P29" s="47">
        <v>-2.1420045232187435E-2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3:31" s="21" customFormat="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+P17</f>
        <v>Source : MKG_destination - Novembre 2024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3:31">
      <c r="P31" s="14"/>
    </row>
    <row r="32" spans="3:31">
      <c r="P32" s="14"/>
    </row>
    <row r="33" spans="3:31" s="21" customFormat="1" ht="48" customHeight="1">
      <c r="C33" s="15" t="s">
        <v>58</v>
      </c>
      <c r="D33" s="16">
        <v>45292</v>
      </c>
      <c r="E33" s="16">
        <v>45323</v>
      </c>
      <c r="F33" s="16">
        <v>45352</v>
      </c>
      <c r="G33" s="16">
        <v>45383</v>
      </c>
      <c r="H33" s="16">
        <v>45413</v>
      </c>
      <c r="I33" s="16">
        <v>45444</v>
      </c>
      <c r="J33" s="16">
        <v>45474</v>
      </c>
      <c r="K33" s="16">
        <v>45505</v>
      </c>
      <c r="L33" s="16">
        <v>45536</v>
      </c>
      <c r="M33" s="16">
        <v>45566</v>
      </c>
      <c r="N33" s="16">
        <v>45597</v>
      </c>
      <c r="O33" s="16">
        <v>45627</v>
      </c>
      <c r="P33" s="17" t="s">
        <v>3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3:31" s="21" customFormat="1" ht="16.5" customHeight="1">
      <c r="C34" s="18" t="s">
        <v>4</v>
      </c>
      <c r="D34" s="19">
        <v>0.65915116264686846</v>
      </c>
      <c r="E34" s="19">
        <v>0.6600382492919501</v>
      </c>
      <c r="F34" s="19">
        <v>0.76977396703055612</v>
      </c>
      <c r="G34" s="19">
        <v>0.77166718881861007</v>
      </c>
      <c r="H34" s="19">
        <v>0.77386348918533865</v>
      </c>
      <c r="I34" s="19">
        <v>0.78098927882109292</v>
      </c>
      <c r="J34" s="19">
        <v>0.71001923246821208</v>
      </c>
      <c r="K34" s="19">
        <v>0.69445171171465792</v>
      </c>
      <c r="L34" s="19">
        <v>0.82070609084841806</v>
      </c>
      <c r="M34" s="19">
        <v>0.83498141380833046</v>
      </c>
      <c r="N34" s="19">
        <v>0.77007495100226486</v>
      </c>
      <c r="O34" s="19" t="s">
        <v>84</v>
      </c>
      <c r="P34" s="19">
        <v>0.74974066232795034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3:31" s="21" customFormat="1" ht="16.5" customHeight="1">
      <c r="C35" s="18" t="s">
        <v>5</v>
      </c>
      <c r="D35" s="20">
        <v>156.34659239199206</v>
      </c>
      <c r="E35" s="20">
        <v>150.15318239888313</v>
      </c>
      <c r="F35" s="20">
        <v>164.89765157744222</v>
      </c>
      <c r="G35" s="20">
        <v>171.81634537468477</v>
      </c>
      <c r="H35" s="20">
        <v>183.92903297043603</v>
      </c>
      <c r="I35" s="20">
        <v>195.29547848430335</v>
      </c>
      <c r="J35" s="20">
        <v>203.95947441911969</v>
      </c>
      <c r="K35" s="20">
        <v>222.10258030006554</v>
      </c>
      <c r="L35" s="20">
        <v>197.56284924554606</v>
      </c>
      <c r="M35" s="20">
        <v>193.50967472158857</v>
      </c>
      <c r="N35" s="20">
        <v>166.40035034585273</v>
      </c>
      <c r="O35" s="20" t="s">
        <v>84</v>
      </c>
      <c r="P35" s="46">
        <v>183.01393684154218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2"/>
      <c r="AD35" s="22"/>
      <c r="AE35" s="22"/>
    </row>
    <row r="36" spans="3:31" s="21" customFormat="1" ht="16.5" customHeight="1">
      <c r="C36" s="18" t="s">
        <v>6</v>
      </c>
      <c r="D36" s="20">
        <v>103.05603815105759</v>
      </c>
      <c r="E36" s="20">
        <v>99.106843636173679</v>
      </c>
      <c r="F36" s="20">
        <v>126.93391940879013</v>
      </c>
      <c r="G36" s="20">
        <v>132.5850362283704</v>
      </c>
      <c r="H36" s="20">
        <v>142.33596321698681</v>
      </c>
      <c r="I36" s="20">
        <v>152.52367489847634</v>
      </c>
      <c r="J36" s="20">
        <v>144.81514948168328</v>
      </c>
      <c r="K36" s="20">
        <v>154.23951706562278</v>
      </c>
      <c r="L36" s="20">
        <v>162.14103370118747</v>
      </c>
      <c r="M36" s="20">
        <v>161.57698178462218</v>
      </c>
      <c r="N36" s="20">
        <v>128.14074163934225</v>
      </c>
      <c r="O36" s="20" t="s">
        <v>84</v>
      </c>
      <c r="P36" s="46">
        <v>137.21299022282352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2"/>
    </row>
    <row r="37" spans="3:31" s="21" customFormat="1" ht="6" customHeight="1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3:31" s="21" customFormat="1" ht="6" customHeight="1">
      <c r="D38" s="23"/>
      <c r="E38" s="23"/>
      <c r="F38" s="23"/>
      <c r="G38" s="23"/>
      <c r="H38" s="23"/>
      <c r="I38" s="23"/>
      <c r="J38" s="23"/>
      <c r="K38" s="22"/>
      <c r="L38" s="22"/>
      <c r="M38" s="22"/>
      <c r="N38" s="22"/>
      <c r="O38" s="22"/>
      <c r="P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3:31" s="21" customFormat="1" ht="16.5" customHeight="1">
      <c r="C39" s="24" t="s">
        <v>7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3:31" s="21" customFormat="1" ht="16.5" customHeight="1">
      <c r="C40" s="25" t="s">
        <v>8</v>
      </c>
      <c r="D40" s="26">
        <v>-1.3335580766050237</v>
      </c>
      <c r="E40" s="26">
        <v>-1.4735777443259046</v>
      </c>
      <c r="F40" s="26">
        <v>3.7361138466570964</v>
      </c>
      <c r="G40" s="26">
        <v>-4.2083990007138254</v>
      </c>
      <c r="H40" s="26">
        <v>-1.1042294685492782</v>
      </c>
      <c r="I40" s="26">
        <v>-12.222905420567898</v>
      </c>
      <c r="J40" s="26">
        <v>-9.5559961560459978</v>
      </c>
      <c r="K40" s="26">
        <v>-1.3832776806981473</v>
      </c>
      <c r="L40" s="26">
        <v>0.53942209224029369</v>
      </c>
      <c r="M40" s="26">
        <v>1.4417842931398916</v>
      </c>
      <c r="N40" s="26">
        <v>-1.0011604713579092</v>
      </c>
      <c r="O40" s="26" t="s">
        <v>84</v>
      </c>
      <c r="P40" s="26">
        <v>-2.4468306503385717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3:31" s="21" customFormat="1" ht="16.5" customHeight="1">
      <c r="C41" s="25" t="s">
        <v>9</v>
      </c>
      <c r="D41" s="47">
        <v>-7.0899656972486236E-3</v>
      </c>
      <c r="E41" s="47">
        <v>-1.6801582826949879E-2</v>
      </c>
      <c r="F41" s="47">
        <v>-5.4943736986153846E-3</v>
      </c>
      <c r="G41" s="47">
        <v>-3.7298682115180948E-2</v>
      </c>
      <c r="H41" s="47">
        <v>-2.7350744272346295E-2</v>
      </c>
      <c r="I41" s="47">
        <v>-0.15390089892686309</v>
      </c>
      <c r="J41" s="47">
        <v>0.16085732586439971</v>
      </c>
      <c r="K41" s="47">
        <v>0.60311461997438198</v>
      </c>
      <c r="L41" s="47">
        <v>-6.2499249602322782E-2</v>
      </c>
      <c r="M41" s="47">
        <v>-0.10792873014407955</v>
      </c>
      <c r="N41" s="47">
        <v>-1.0783764561337783E-2</v>
      </c>
      <c r="O41" s="47" t="s">
        <v>84</v>
      </c>
      <c r="P41" s="47">
        <v>2.412126386051483E-3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3:31" s="21" customFormat="1" ht="16.5" customHeight="1">
      <c r="C42" s="25" t="s">
        <v>10</v>
      </c>
      <c r="D42" s="47">
        <v>-2.6779620676418703E-2</v>
      </c>
      <c r="E42" s="47">
        <v>-3.8272760560517205E-2</v>
      </c>
      <c r="F42" s="47">
        <v>4.5236390374537194E-2</v>
      </c>
      <c r="G42" s="47">
        <v>-8.7085783745173284E-2</v>
      </c>
      <c r="H42" s="47">
        <v>-4.1034271554313051E-2</v>
      </c>
      <c r="I42" s="47">
        <v>-0.26840022772356875</v>
      </c>
      <c r="J42" s="47">
        <v>2.3153320772093311E-2</v>
      </c>
      <c r="K42" s="47">
        <v>0.57180583502498927</v>
      </c>
      <c r="L42" s="47">
        <v>-5.6296609423635569E-2</v>
      </c>
      <c r="M42" s="47">
        <v>-9.2254449797157911E-2</v>
      </c>
      <c r="N42" s="47">
        <v>-2.347933257606738E-2</v>
      </c>
      <c r="O42" s="47" t="s">
        <v>84</v>
      </c>
      <c r="P42" s="47">
        <v>-2.9268373502949308E-2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3:31" s="21" customForma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+P30</f>
        <v>Source : MKG_destination - Novembre 2024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3:31">
      <c r="P44" s="14"/>
    </row>
    <row r="46" spans="3:31" s="21" customFormat="1" ht="48" customHeight="1">
      <c r="C46" s="15" t="s">
        <v>59</v>
      </c>
      <c r="D46" s="16">
        <v>45292</v>
      </c>
      <c r="E46" s="16">
        <v>45323</v>
      </c>
      <c r="F46" s="16">
        <v>45352</v>
      </c>
      <c r="G46" s="16">
        <v>45383</v>
      </c>
      <c r="H46" s="16">
        <v>45413</v>
      </c>
      <c r="I46" s="16">
        <v>45444</v>
      </c>
      <c r="J46" s="16">
        <v>45474</v>
      </c>
      <c r="K46" s="16">
        <v>45505</v>
      </c>
      <c r="L46" s="16">
        <v>45536</v>
      </c>
      <c r="M46" s="16">
        <v>45566</v>
      </c>
      <c r="N46" s="16">
        <v>45597</v>
      </c>
      <c r="O46" s="16">
        <v>45627</v>
      </c>
      <c r="P46" s="17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3:31" s="21" customFormat="1" ht="16.5" customHeight="1">
      <c r="C47" s="18" t="s">
        <v>4</v>
      </c>
      <c r="D47" s="19">
        <v>0.59214822055965899</v>
      </c>
      <c r="E47" s="19">
        <v>0.59274446287478133</v>
      </c>
      <c r="F47" s="19">
        <v>0.69548687698135758</v>
      </c>
      <c r="G47" s="19">
        <v>0.72495084284404765</v>
      </c>
      <c r="H47" s="19">
        <v>0.74812305716988781</v>
      </c>
      <c r="I47" s="19">
        <v>0.75477798848214206</v>
      </c>
      <c r="J47" s="19">
        <v>0.67522457748980735</v>
      </c>
      <c r="K47" s="19">
        <v>0.69040618185009894</v>
      </c>
      <c r="L47" s="19">
        <v>0.79450874878792377</v>
      </c>
      <c r="M47" s="19">
        <v>0.80361332628095583</v>
      </c>
      <c r="N47" s="19">
        <v>0.74180558040815747</v>
      </c>
      <c r="O47" s="19" t="s">
        <v>84</v>
      </c>
      <c r="P47" s="19">
        <v>0.71059988061140522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3:31" s="21" customFormat="1" ht="16.5" customHeight="1">
      <c r="C48" s="18" t="s">
        <v>5</v>
      </c>
      <c r="D48" s="20">
        <v>319.74126734942706</v>
      </c>
      <c r="E48" s="20">
        <v>301.69245133611258</v>
      </c>
      <c r="F48" s="20">
        <v>331.97310350447151</v>
      </c>
      <c r="G48" s="20">
        <v>342.52432719159015</v>
      </c>
      <c r="H48" s="20">
        <v>389.05122138003611</v>
      </c>
      <c r="I48" s="20">
        <v>429.29786260239376</v>
      </c>
      <c r="J48" s="20">
        <v>494.14909981613226</v>
      </c>
      <c r="K48" s="20">
        <v>499.63279189087763</v>
      </c>
      <c r="L48" s="20">
        <v>401.85513726562618</v>
      </c>
      <c r="M48" s="20">
        <v>390.55312794681339</v>
      </c>
      <c r="N48" s="20">
        <v>325.20992916162135</v>
      </c>
      <c r="O48" s="20" t="s">
        <v>84</v>
      </c>
      <c r="P48" s="46">
        <v>386.64477492464016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2"/>
      <c r="AD48" s="22"/>
      <c r="AE48" s="22"/>
    </row>
    <row r="49" spans="3:31" s="21" customFormat="1" ht="16.5" customHeight="1">
      <c r="C49" s="18" t="s">
        <v>6</v>
      </c>
      <c r="D49" s="20">
        <v>189.33422250045345</v>
      </c>
      <c r="E49" s="20">
        <v>178.82653002060013</v>
      </c>
      <c r="F49" s="20">
        <v>230.88293699813389</v>
      </c>
      <c r="G49" s="20">
        <v>248.31329969213363</v>
      </c>
      <c r="H49" s="20">
        <v>291.05818913451139</v>
      </c>
      <c r="I49" s="20">
        <v>324.02457719471778</v>
      </c>
      <c r="J49" s="20">
        <v>333.66161714031654</v>
      </c>
      <c r="K49" s="20">
        <v>344.94956817648585</v>
      </c>
      <c r="L49" s="20">
        <v>319.27742230291204</v>
      </c>
      <c r="M49" s="20">
        <v>313.85369823877045</v>
      </c>
      <c r="N49" s="20">
        <v>241.2425402562323</v>
      </c>
      <c r="O49" s="20" t="s">
        <v>84</v>
      </c>
      <c r="P49" s="46">
        <v>274.74973090047297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2"/>
    </row>
    <row r="50" spans="3:31" s="21" customFormat="1" ht="6" customHeight="1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3:31" s="21" customFormat="1" ht="6" customHeight="1">
      <c r="D51" s="23"/>
      <c r="E51" s="23"/>
      <c r="F51" s="23"/>
      <c r="G51" s="23"/>
      <c r="H51" s="23"/>
      <c r="I51" s="23"/>
      <c r="J51" s="23"/>
      <c r="K51" s="22"/>
      <c r="L51" s="22"/>
      <c r="M51" s="22"/>
      <c r="N51" s="22"/>
      <c r="O51" s="22"/>
      <c r="P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3:31" s="21" customFormat="1" ht="16.5" customHeight="1">
      <c r="C52" s="24" t="s">
        <v>7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3:31" s="21" customFormat="1" ht="16.5" customHeight="1">
      <c r="C53" s="25" t="s">
        <v>8</v>
      </c>
      <c r="D53" s="26">
        <v>0.88682707174242426</v>
      </c>
      <c r="E53" s="26">
        <v>2.9020968771683586</v>
      </c>
      <c r="F53" s="26">
        <v>4.9109427606323415</v>
      </c>
      <c r="G53" s="26">
        <v>2.4835705338224878</v>
      </c>
      <c r="H53" s="26">
        <v>3.0116563608347358</v>
      </c>
      <c r="I53" s="26">
        <v>-10.545728918395946</v>
      </c>
      <c r="J53" s="26">
        <v>-7.2607335265617472</v>
      </c>
      <c r="K53" s="26">
        <v>6.0718226276763048</v>
      </c>
      <c r="L53" s="26">
        <v>2.5923212410383867</v>
      </c>
      <c r="M53" s="26">
        <v>4.2253015929069164</v>
      </c>
      <c r="N53" s="26">
        <v>1.7586894917443252</v>
      </c>
      <c r="O53" s="26" t="s">
        <v>84</v>
      </c>
      <c r="P53" s="26">
        <v>0.96218321555906483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3:31" s="21" customFormat="1" ht="16.5" customHeight="1">
      <c r="C54" s="25" t="s">
        <v>9</v>
      </c>
      <c r="D54" s="47">
        <v>-3.0764980594250368E-2</v>
      </c>
      <c r="E54" s="47">
        <v>-1.1159426564019692E-2</v>
      </c>
      <c r="F54" s="47">
        <v>-9.7438252017358895E-3</v>
      </c>
      <c r="G54" s="47">
        <v>2.4920120490490305E-4</v>
      </c>
      <c r="H54" s="47">
        <v>4.0445909027921001E-2</v>
      </c>
      <c r="I54" s="47">
        <v>-0.153199863905087</v>
      </c>
      <c r="J54" s="47">
        <v>0.26812653274794052</v>
      </c>
      <c r="K54" s="47">
        <v>0.57136545284127815</v>
      </c>
      <c r="L54" s="47">
        <v>-5.9416063242043071E-2</v>
      </c>
      <c r="M54" s="47">
        <v>-9.8111662739337469E-2</v>
      </c>
      <c r="N54" s="47">
        <v>-1.6298057681027545E-2</v>
      </c>
      <c r="O54" s="47" t="s">
        <v>84</v>
      </c>
      <c r="P54" s="47">
        <v>2.1144966851348812E-2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3:31" s="21" customFormat="1" ht="16.5" customHeight="1">
      <c r="C55" s="25" t="s">
        <v>10</v>
      </c>
      <c r="D55" s="47">
        <v>-1.6028594501734994E-2</v>
      </c>
      <c r="E55" s="47">
        <v>3.9746933915983274E-2</v>
      </c>
      <c r="F55" s="47">
        <v>6.5492267850381314E-2</v>
      </c>
      <c r="G55" s="47">
        <v>3.5731785561557539E-2</v>
      </c>
      <c r="H55" s="47">
        <v>8.4087095676323331E-2</v>
      </c>
      <c r="I55" s="47">
        <v>-0.25701012273969326</v>
      </c>
      <c r="J55" s="47">
        <v>0.14500355985527702</v>
      </c>
      <c r="K55" s="47">
        <v>0.72288577697108125</v>
      </c>
      <c r="L55" s="47">
        <v>-2.7691608346245511E-2</v>
      </c>
      <c r="M55" s="47">
        <v>-4.8059799301770179E-2</v>
      </c>
      <c r="N55" s="47">
        <v>7.5901173084460538E-3</v>
      </c>
      <c r="O55" s="47" t="s">
        <v>84</v>
      </c>
      <c r="P55" s="47">
        <v>3.5161504885905082E-2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3:31" s="21" customForma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+P43</f>
        <v>Source : MKG_destination - Novembre 2024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3:31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57"/>
    </row>
    <row r="58" spans="3:31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57"/>
    </row>
    <row r="59" spans="3:31" s="21" customFormat="1" ht="48" customHeight="1">
      <c r="C59" s="15" t="s">
        <v>60</v>
      </c>
      <c r="D59" s="16">
        <v>45292</v>
      </c>
      <c r="E59" s="16">
        <v>45323</v>
      </c>
      <c r="F59" s="16">
        <v>45352</v>
      </c>
      <c r="G59" s="16">
        <v>45383</v>
      </c>
      <c r="H59" s="16">
        <v>45413</v>
      </c>
      <c r="I59" s="16">
        <v>45444</v>
      </c>
      <c r="J59" s="16">
        <v>45474</v>
      </c>
      <c r="K59" s="16">
        <v>45505</v>
      </c>
      <c r="L59" s="16">
        <v>45536</v>
      </c>
      <c r="M59" s="16">
        <v>45566</v>
      </c>
      <c r="N59" s="16">
        <v>45597</v>
      </c>
      <c r="O59" s="16">
        <v>45627</v>
      </c>
      <c r="P59" s="17" t="s">
        <v>3</v>
      </c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3:31" s="21" customFormat="1" ht="16.5" customHeight="1">
      <c r="C60" s="18" t="s">
        <v>4</v>
      </c>
      <c r="D60" s="19">
        <v>0.62490234972657921</v>
      </c>
      <c r="E60" s="19">
        <v>0.62702548570442718</v>
      </c>
      <c r="F60" s="19">
        <v>0.74202577255613911</v>
      </c>
      <c r="G60" s="19">
        <v>0.74153101383422815</v>
      </c>
      <c r="H60" s="19">
        <v>0.74980206036152497</v>
      </c>
      <c r="I60" s="19">
        <v>0.75197491356644752</v>
      </c>
      <c r="J60" s="19">
        <v>0.68724853699331279</v>
      </c>
      <c r="K60" s="19">
        <v>0.67813599911291711</v>
      </c>
      <c r="L60" s="19">
        <v>0.7977464434384034</v>
      </c>
      <c r="M60" s="19">
        <v>0.81451980820050929</v>
      </c>
      <c r="N60" s="19">
        <v>0.74166689525219343</v>
      </c>
      <c r="O60" s="19" t="s">
        <v>84</v>
      </c>
      <c r="P60" s="19">
        <v>0.72350869323824596</v>
      </c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3:31" s="21" customFormat="1" ht="16.5" customHeight="1">
      <c r="C61" s="18" t="s">
        <v>5</v>
      </c>
      <c r="D61" s="20">
        <v>171.47504064132298</v>
      </c>
      <c r="E61" s="20">
        <v>164.0348816271802</v>
      </c>
      <c r="F61" s="20">
        <v>179.76923711029534</v>
      </c>
      <c r="G61" s="20">
        <v>188.03383666087285</v>
      </c>
      <c r="H61" s="20">
        <v>208.34917750984553</v>
      </c>
      <c r="I61" s="20">
        <v>228.11571382300082</v>
      </c>
      <c r="J61" s="20">
        <v>250.50746661407584</v>
      </c>
      <c r="K61" s="20">
        <v>265.69111511521703</v>
      </c>
      <c r="L61" s="20">
        <v>221.04268680357342</v>
      </c>
      <c r="M61" s="20">
        <v>214.10900509131486</v>
      </c>
      <c r="N61" s="20">
        <v>182.26187354715898</v>
      </c>
      <c r="O61" s="20" t="s">
        <v>84</v>
      </c>
      <c r="P61" s="46">
        <v>207.52245882120391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2"/>
      <c r="AD61" s="22"/>
      <c r="AE61" s="22"/>
    </row>
    <row r="62" spans="3:31" s="21" customFormat="1" ht="16.5" customHeight="1">
      <c r="C62" s="18" t="s">
        <v>6</v>
      </c>
      <c r="D62" s="20">
        <v>107.1551558162234</v>
      </c>
      <c r="E62" s="20">
        <v>102.85405132475088</v>
      </c>
      <c r="F62" s="20">
        <v>133.39340704859467</v>
      </c>
      <c r="G62" s="20">
        <v>139.43292153427669</v>
      </c>
      <c r="H62" s="20">
        <v>156.22064257151129</v>
      </c>
      <c r="I62" s="20">
        <v>171.53729418519953</v>
      </c>
      <c r="J62" s="20">
        <v>172.16088993642475</v>
      </c>
      <c r="K62" s="20">
        <v>180.17470980408277</v>
      </c>
      <c r="L62" s="20">
        <v>176.33601724561959</v>
      </c>
      <c r="M62" s="20">
        <v>174.39602576097965</v>
      </c>
      <c r="N62" s="20">
        <v>135.17759787656928</v>
      </c>
      <c r="O62" s="20" t="s">
        <v>84</v>
      </c>
      <c r="P62" s="46">
        <v>150.14430299931695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2"/>
    </row>
    <row r="63" spans="3:31" s="21" customFormat="1" ht="6" customHeight="1"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3:31" s="21" customFormat="1" ht="6" customHeight="1">
      <c r="D64" s="23"/>
      <c r="E64" s="23"/>
      <c r="F64" s="23"/>
      <c r="G64" s="23"/>
      <c r="H64" s="23"/>
      <c r="I64" s="23"/>
      <c r="J64" s="23"/>
      <c r="K64" s="22"/>
      <c r="L64" s="22"/>
      <c r="M64" s="22"/>
      <c r="N64" s="22"/>
      <c r="O64" s="22"/>
      <c r="P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2:29" s="21" customFormat="1" ht="16.5" customHeight="1">
      <c r="C65" s="24" t="s">
        <v>7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2:29" s="21" customFormat="1" ht="16.5" customHeight="1">
      <c r="C66" s="25" t="s">
        <v>8</v>
      </c>
      <c r="D66" s="26">
        <v>-1.5606921937663887</v>
      </c>
      <c r="E66" s="26">
        <v>-1.2217688772043656</v>
      </c>
      <c r="F66" s="26">
        <v>3.479270453229677</v>
      </c>
      <c r="G66" s="26">
        <v>-3.6922064277604916</v>
      </c>
      <c r="H66" s="26">
        <v>-1.1790211606445111</v>
      </c>
      <c r="I66" s="26">
        <v>-13.21260489826097</v>
      </c>
      <c r="J66" s="26">
        <v>-8.4080590075503281</v>
      </c>
      <c r="K66" s="26">
        <v>0.83698683134094676</v>
      </c>
      <c r="L66" s="26">
        <v>0.66499719014992964</v>
      </c>
      <c r="M66" s="26">
        <v>2.7950343229451668</v>
      </c>
      <c r="N66" s="26">
        <v>-6.0893859440813713E-2</v>
      </c>
      <c r="O66" s="26" t="s">
        <v>84</v>
      </c>
      <c r="P66" s="26">
        <v>-1.9821151017105909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2:29" s="21" customFormat="1" ht="16.5" customHeight="1">
      <c r="C67" s="25" t="s">
        <v>9</v>
      </c>
      <c r="D67" s="47">
        <v>-1.6076845981124466E-3</v>
      </c>
      <c r="E67" s="47">
        <v>9.0450738035370293E-3</v>
      </c>
      <c r="F67" s="47">
        <v>5.8443985307150559E-3</v>
      </c>
      <c r="G67" s="47">
        <v>3.8270867805982878E-3</v>
      </c>
      <c r="H67" s="47">
        <v>2.4525975215035078E-2</v>
      </c>
      <c r="I67" s="47">
        <v>-0.13766316401303191</v>
      </c>
      <c r="J67" s="47">
        <v>0.23811065294191502</v>
      </c>
      <c r="K67" s="47">
        <v>0.65170559007021467</v>
      </c>
      <c r="L67" s="47">
        <v>-4.8854106228524374E-2</v>
      </c>
      <c r="M67" s="47">
        <v>-9.564030401027146E-2</v>
      </c>
      <c r="N67" s="47">
        <v>-1.0724632446544979E-2</v>
      </c>
      <c r="O67" s="47" t="s">
        <v>84</v>
      </c>
      <c r="P67" s="47">
        <v>2.9958181798672046E-2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2:29" s="21" customFormat="1" ht="16.5" customHeight="1">
      <c r="C68" s="25" t="s">
        <v>10</v>
      </c>
      <c r="D68" s="47">
        <v>-2.5934937331167029E-2</v>
      </c>
      <c r="E68" s="47">
        <v>-1.0240542626848925E-2</v>
      </c>
      <c r="F68" s="47">
        <v>5.5327445274175879E-2</v>
      </c>
      <c r="G68" s="47">
        <v>-4.378447679830455E-2</v>
      </c>
      <c r="H68" s="47">
        <v>8.6652863810063874E-3</v>
      </c>
      <c r="I68" s="47">
        <v>-0.26653663419071039</v>
      </c>
      <c r="J68" s="47">
        <v>0.10314741789110715</v>
      </c>
      <c r="K68" s="47">
        <v>0.67234646401961484</v>
      </c>
      <c r="L68" s="47">
        <v>-4.0858755856756579E-2</v>
      </c>
      <c r="M68" s="47">
        <v>-6.350434522788273E-2</v>
      </c>
      <c r="N68" s="47">
        <v>-1.1536201305898719E-2</v>
      </c>
      <c r="O68" s="47" t="s">
        <v>84</v>
      </c>
      <c r="P68" s="47">
        <v>2.4939856272045979E-3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2:29" s="21" customFormat="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+P56</f>
        <v>Source : MKG_destination - Novembre 2024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2:29" s="31" customFormat="1"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</row>
    <row r="72" spans="2:29" s="21" customFormat="1" ht="24.6">
      <c r="B72" s="43" t="s">
        <v>80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2:29" ht="15">
      <c r="C73" s="58"/>
    </row>
    <row r="74" spans="2:29">
      <c r="B74" s="67"/>
      <c r="C74" s="67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7"/>
      <c r="R74" s="68"/>
      <c r="S74" s="68"/>
      <c r="T74" s="68"/>
      <c r="U74" s="68"/>
    </row>
    <row r="75" spans="2:29" s="34" customFormat="1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2:29" s="59" customFormat="1">
      <c r="D76" s="60">
        <f t="shared" ref="D76:N76" si="0">+EDATE(E76,-1)</f>
        <v>45261</v>
      </c>
      <c r="E76" s="60">
        <f t="shared" si="0"/>
        <v>45292</v>
      </c>
      <c r="F76" s="60">
        <f t="shared" si="0"/>
        <v>45323</v>
      </c>
      <c r="G76" s="60">
        <f t="shared" si="0"/>
        <v>45352</v>
      </c>
      <c r="H76" s="60">
        <f t="shared" si="0"/>
        <v>45383</v>
      </c>
      <c r="I76" s="60">
        <f t="shared" si="0"/>
        <v>45413</v>
      </c>
      <c r="J76" s="60">
        <f t="shared" si="0"/>
        <v>45444</v>
      </c>
      <c r="K76" s="60">
        <f t="shared" si="0"/>
        <v>45474</v>
      </c>
      <c r="L76" s="60">
        <f t="shared" si="0"/>
        <v>45505</v>
      </c>
      <c r="M76" s="60">
        <f t="shared" si="0"/>
        <v>45536</v>
      </c>
      <c r="N76" s="60">
        <f t="shared" si="0"/>
        <v>45566</v>
      </c>
      <c r="O76" s="60">
        <v>45597</v>
      </c>
      <c r="P76" s="69"/>
    </row>
    <row r="77" spans="2:29" s="61" customFormat="1">
      <c r="B77" s="62"/>
      <c r="C77" s="61" t="s">
        <v>56</v>
      </c>
      <c r="D77" s="63">
        <v>-9.360053650457667E-2</v>
      </c>
      <c r="E77" s="63">
        <v>-8.0061456195896441E-2</v>
      </c>
      <c r="F77" s="63">
        <v>-0.10062316187227305</v>
      </c>
      <c r="G77" s="63">
        <v>2.7678701637654735E-2</v>
      </c>
      <c r="H77" s="63">
        <v>-0.15845931296965809</v>
      </c>
      <c r="I77" s="63">
        <v>-8.233899699791547E-2</v>
      </c>
      <c r="J77" s="63">
        <v>-0.28103772315386411</v>
      </c>
      <c r="K77" s="63">
        <v>0.19351774213245121</v>
      </c>
      <c r="L77" s="63">
        <v>0.70325934108749077</v>
      </c>
      <c r="M77" s="63">
        <v>-8.3844791903573856E-2</v>
      </c>
      <c r="N77" s="63">
        <v>-3.5776596351147716E-2</v>
      </c>
      <c r="O77" s="63">
        <v>-2.3105968027878454E-2</v>
      </c>
    </row>
    <row r="78" spans="2:29" s="61" customFormat="1">
      <c r="B78" s="62"/>
      <c r="C78" s="61" t="s">
        <v>57</v>
      </c>
      <c r="D78" s="63">
        <v>-6.1439603893613026E-2</v>
      </c>
      <c r="E78" s="63">
        <v>-3.0440837765375761E-2</v>
      </c>
      <c r="F78" s="63">
        <v>-4.688770310688628E-2</v>
      </c>
      <c r="G78" s="63">
        <v>5.3957388653043115E-2</v>
      </c>
      <c r="H78" s="63">
        <v>-0.12271041642789626</v>
      </c>
      <c r="I78" s="63">
        <v>-7.608697423678068E-2</v>
      </c>
      <c r="J78" s="63">
        <v>-0.28947173149245364</v>
      </c>
      <c r="K78" s="63">
        <v>9.1747708278367535E-2</v>
      </c>
      <c r="L78" s="63">
        <v>0.69094708411771588</v>
      </c>
      <c r="M78" s="63">
        <v>-3.2765642243012483E-2</v>
      </c>
      <c r="N78" s="63">
        <v>-6.1618066686257134E-2</v>
      </c>
      <c r="O78" s="63">
        <v>-2.7776733637159712E-2</v>
      </c>
    </row>
    <row r="79" spans="2:29" s="61" customFormat="1">
      <c r="B79" s="62"/>
      <c r="C79" s="61" t="s">
        <v>58</v>
      </c>
      <c r="D79" s="63">
        <v>-7.4577213365476624E-2</v>
      </c>
      <c r="E79" s="63">
        <v>-2.6779620676418703E-2</v>
      </c>
      <c r="F79" s="63">
        <v>-3.8272760560517205E-2</v>
      </c>
      <c r="G79" s="63">
        <v>4.5236390374537194E-2</v>
      </c>
      <c r="H79" s="63">
        <v>-8.7085783745173284E-2</v>
      </c>
      <c r="I79" s="63">
        <v>-4.1034271554313051E-2</v>
      </c>
      <c r="J79" s="63">
        <v>-0.26840022772356875</v>
      </c>
      <c r="K79" s="63">
        <v>2.3153320772093311E-2</v>
      </c>
      <c r="L79" s="63">
        <v>0.57180583502498927</v>
      </c>
      <c r="M79" s="63">
        <v>-5.6296609423635569E-2</v>
      </c>
      <c r="N79" s="63">
        <v>-9.2254449797157911E-2</v>
      </c>
      <c r="O79" s="63">
        <v>-2.347933257606738E-2</v>
      </c>
    </row>
    <row r="80" spans="2:29" s="59" customFormat="1">
      <c r="B80" s="64"/>
      <c r="C80" s="61" t="s">
        <v>59</v>
      </c>
      <c r="D80" s="63">
        <v>-0.1354546158272828</v>
      </c>
      <c r="E80" s="63">
        <v>-1.6028594501734994E-2</v>
      </c>
      <c r="F80" s="63">
        <v>3.9746933915983274E-2</v>
      </c>
      <c r="G80" s="63">
        <v>6.5492267850381314E-2</v>
      </c>
      <c r="H80" s="63">
        <v>3.5731785561557539E-2</v>
      </c>
      <c r="I80" s="63">
        <v>8.4087095676323331E-2</v>
      </c>
      <c r="J80" s="63">
        <v>-0.25701012273969326</v>
      </c>
      <c r="K80" s="63">
        <v>0.14500355985527702</v>
      </c>
      <c r="L80" s="63">
        <v>0.72288577697108125</v>
      </c>
      <c r="M80" s="63">
        <v>-2.7691608346245511E-2</v>
      </c>
      <c r="N80" s="63">
        <v>-4.8059799301770179E-2</v>
      </c>
      <c r="O80" s="63">
        <v>7.5901173084460538E-3</v>
      </c>
    </row>
    <row r="81" spans="2:29" s="34" customFormat="1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2:29" s="34" customFormat="1"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2:29" s="34" customFormat="1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2:29" s="34" customForma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2:29">
      <c r="B85" s="67"/>
      <c r="C85" s="67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7"/>
      <c r="Q85" s="67"/>
      <c r="R85" s="68"/>
      <c r="S85" s="68"/>
      <c r="T85" s="68"/>
      <c r="U85" s="68"/>
    </row>
    <row r="86" spans="2:29">
      <c r="B86" s="67"/>
      <c r="C86" s="6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7"/>
      <c r="Q86" s="67"/>
      <c r="R86" s="68"/>
      <c r="S86" s="68"/>
      <c r="T86" s="68"/>
      <c r="U86" s="68"/>
    </row>
    <row r="87" spans="2:29">
      <c r="B87" s="67"/>
      <c r="C87" s="67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7"/>
      <c r="R87" s="68"/>
      <c r="S87" s="68"/>
      <c r="T87" s="68"/>
      <c r="U87" s="68"/>
    </row>
    <row r="88" spans="2:29">
      <c r="B88" s="67"/>
      <c r="C88" s="67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7"/>
      <c r="R88" s="68"/>
      <c r="S88" s="68"/>
      <c r="T88" s="68"/>
      <c r="U88" s="68"/>
    </row>
    <row r="89" spans="2:29">
      <c r="B89" s="67"/>
      <c r="C89" s="67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7"/>
      <c r="R89" s="68"/>
      <c r="S89" s="68"/>
      <c r="T89" s="68"/>
      <c r="U89" s="68"/>
    </row>
    <row r="95" spans="2:29">
      <c r="C95" s="30"/>
    </row>
    <row r="96" spans="2:29">
      <c r="O96" s="2"/>
      <c r="P96" s="2" t="str">
        <f>+P69</f>
        <v>Source : MKG_destination - Novembre 2024</v>
      </c>
    </row>
    <row r="98" spans="3:3">
      <c r="C98" s="66" t="s">
        <v>82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17</vt:i4>
      </vt:variant>
    </vt:vector>
  </HeadingPairs>
  <TitlesOfParts>
    <vt:vector size="26" baseType="lpstr">
      <vt:lpstr>Carte Zones</vt:lpstr>
      <vt:lpstr>92, 93, 94, 75</vt:lpstr>
      <vt:lpstr>Observatoire Paris</vt:lpstr>
      <vt:lpstr>Benchmark Paris</vt:lpstr>
      <vt:lpstr>Observatoire CDT 92</vt:lpstr>
      <vt:lpstr>Observatoire CDT 93</vt:lpstr>
      <vt:lpstr>Observatoire CDT 94</vt:lpstr>
      <vt:lpstr>Consolidation sans Paris</vt:lpstr>
      <vt:lpstr>Consolidation av Paris</vt:lpstr>
      <vt:lpstr>'92, 93, 94, 75'!Impression_des_titres</vt:lpstr>
      <vt:lpstr>'Benchmark Paris'!Impression_des_titres</vt:lpstr>
      <vt:lpstr>'Consolidation av Paris'!Impression_des_titres</vt:lpstr>
      <vt:lpstr>'Consolidation sans Paris'!Impression_des_titres</vt:lpstr>
      <vt:lpstr>'Observatoire CDT 92'!Impression_des_titres</vt:lpstr>
      <vt:lpstr>'Observatoire CDT 93'!Impression_des_titres</vt:lpstr>
      <vt:lpstr>'Observatoire CDT 94'!Impression_des_titres</vt:lpstr>
      <vt:lpstr>'Observatoire Paris'!Impression_des_titres</vt:lpstr>
      <vt:lpstr>'92, 93, 94, 75'!Zone_d_impression</vt:lpstr>
      <vt:lpstr>'Benchmark Paris'!Zone_d_impression</vt:lpstr>
      <vt:lpstr>'Carte Zones'!Zone_d_impression</vt:lpstr>
      <vt:lpstr>'Consolidation av Paris'!Zone_d_impression</vt:lpstr>
      <vt:lpstr>'Consolidation sans Paris'!Zone_d_impression</vt:lpstr>
      <vt:lpstr>'Observatoire CDT 92'!Zone_d_impression</vt:lpstr>
      <vt:lpstr>'Observatoire CDT 93'!Zone_d_impression</vt:lpstr>
      <vt:lpstr>'Observatoire CDT 94'!Zone_d_impression</vt:lpstr>
      <vt:lpstr>'Observatoire Paris'!Zone_d_impression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DE SAN JUAN</dc:creator>
  <cp:lastModifiedBy>Laurence Poirier</cp:lastModifiedBy>
  <dcterms:created xsi:type="dcterms:W3CDTF">2025-01-14T14:10:29Z</dcterms:created>
  <dcterms:modified xsi:type="dcterms:W3CDTF">2025-01-22T07:05:11Z</dcterms:modified>
</cp:coreProperties>
</file>